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Input!$C$10:$AU$109</definedName>
    <definedName name="No_of_Columns" localSheetId="0">[1]Input!$AV$10</definedName>
    <definedName name="No_of_Columns">Input!$CT$10</definedName>
    <definedName name="No_of_Product_Classes" localSheetId="0">[1]Input!$AV$11</definedName>
    <definedName name="No_of_Product_Classes">Input!$CT$11</definedName>
    <definedName name="PrClDesc" localSheetId="0">'[1]Product Group Codes'!$A$4:$B$28</definedName>
    <definedName name="PrClDesc">'Product Group Codes'!$A$4:$B$5</definedName>
    <definedName name="_xlnm.Print_Area" localSheetId="1">Input!$A:$AU</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K11" i="1" l="1"/>
  <c r="CK12" i="1"/>
  <c r="CK13" i="1"/>
  <c r="CK1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3" i="1"/>
  <c r="CK64" i="1"/>
  <c r="CK65" i="1"/>
  <c r="CK66" i="1"/>
  <c r="CK67" i="1"/>
  <c r="CK68" i="1"/>
  <c r="CK69" i="1"/>
  <c r="CK70" i="1"/>
  <c r="CK71" i="1"/>
  <c r="CK72" i="1"/>
  <c r="CK73" i="1"/>
  <c r="CK74" i="1"/>
  <c r="CK75" i="1"/>
  <c r="CK76" i="1"/>
  <c r="CK77" i="1"/>
  <c r="CK78" i="1"/>
  <c r="CK79" i="1"/>
  <c r="CK80" i="1"/>
  <c r="CK81" i="1"/>
  <c r="CK82" i="1"/>
  <c r="CK83" i="1"/>
  <c r="CK84" i="1"/>
  <c r="CK85" i="1"/>
  <c r="CK86" i="1"/>
  <c r="CK87" i="1"/>
  <c r="CK88" i="1"/>
  <c r="CK89" i="1"/>
  <c r="CK90" i="1"/>
  <c r="CK91" i="1"/>
  <c r="CK92" i="1"/>
  <c r="CK93" i="1"/>
  <c r="CK94" i="1"/>
  <c r="CK95" i="1"/>
  <c r="CK96" i="1"/>
  <c r="CK97" i="1"/>
  <c r="CK98" i="1"/>
  <c r="CK99" i="1"/>
  <c r="CK100" i="1"/>
  <c r="CK101" i="1"/>
  <c r="CK102" i="1"/>
  <c r="CK103" i="1"/>
  <c r="CK104" i="1"/>
  <c r="CK105" i="1"/>
  <c r="CK106" i="1"/>
  <c r="CK107" i="1"/>
  <c r="CK108" i="1"/>
  <c r="CK109" i="1"/>
  <c r="CN11" i="1"/>
  <c r="CN12" i="1"/>
  <c r="CN13" i="1"/>
  <c r="CN14" i="1"/>
  <c r="CN15"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4" i="1"/>
  <c r="CN45" i="1"/>
  <c r="CN46" i="1"/>
  <c r="CN47" i="1"/>
  <c r="CN48" i="1"/>
  <c r="CN49" i="1"/>
  <c r="CN50" i="1"/>
  <c r="CN51" i="1"/>
  <c r="CN52" i="1"/>
  <c r="CN53" i="1"/>
  <c r="CN54" i="1"/>
  <c r="CN55" i="1"/>
  <c r="CN56" i="1"/>
  <c r="CN57" i="1"/>
  <c r="CN58" i="1"/>
  <c r="CN59" i="1"/>
  <c r="CN60" i="1"/>
  <c r="CN61" i="1"/>
  <c r="CN62" i="1"/>
  <c r="CN63" i="1"/>
  <c r="CN64" i="1"/>
  <c r="CN65" i="1"/>
  <c r="CN66" i="1"/>
  <c r="CN67" i="1"/>
  <c r="CN68" i="1"/>
  <c r="CN69" i="1"/>
  <c r="CN70" i="1"/>
  <c r="CN71" i="1"/>
  <c r="CN72" i="1"/>
  <c r="CN73" i="1"/>
  <c r="CN74" i="1"/>
  <c r="CN75" i="1"/>
  <c r="CN76" i="1"/>
  <c r="CN77" i="1"/>
  <c r="CN78" i="1"/>
  <c r="CN79" i="1"/>
  <c r="CN80" i="1"/>
  <c r="CN81" i="1"/>
  <c r="CN82" i="1"/>
  <c r="CN83" i="1"/>
  <c r="CN84" i="1"/>
  <c r="CN85" i="1"/>
  <c r="CN86" i="1"/>
  <c r="CN87" i="1"/>
  <c r="CN88" i="1"/>
  <c r="CN89" i="1"/>
  <c r="CN90" i="1"/>
  <c r="CN91" i="1"/>
  <c r="CN92" i="1"/>
  <c r="CN93" i="1"/>
  <c r="CN94" i="1"/>
  <c r="CN95" i="1"/>
  <c r="CN96" i="1"/>
  <c r="CN97" i="1"/>
  <c r="CN98" i="1"/>
  <c r="CN99" i="1"/>
  <c r="CN100" i="1"/>
  <c r="CN101" i="1"/>
  <c r="CN102" i="1"/>
  <c r="CN103" i="1"/>
  <c r="CN104" i="1"/>
  <c r="CN105" i="1"/>
  <c r="CN106" i="1"/>
  <c r="CN107" i="1"/>
  <c r="CN108" i="1"/>
  <c r="CN109" i="1"/>
  <c r="CM11" i="1"/>
  <c r="CM12" i="1"/>
  <c r="CM13" i="1"/>
  <c r="CM14" i="1"/>
  <c r="CM15" i="1"/>
  <c r="CM16" i="1"/>
  <c r="CM17" i="1"/>
  <c r="CM18" i="1"/>
  <c r="CM19" i="1"/>
  <c r="CM20" i="1"/>
  <c r="CM21" i="1"/>
  <c r="CM22" i="1"/>
  <c r="CM23" i="1"/>
  <c r="CM24" i="1"/>
  <c r="CM25" i="1"/>
  <c r="CM26" i="1"/>
  <c r="CM27" i="1"/>
  <c r="CM28" i="1"/>
  <c r="CM29" i="1"/>
  <c r="CM30" i="1"/>
  <c r="CM31" i="1"/>
  <c r="CM32" i="1"/>
  <c r="CM33" i="1"/>
  <c r="CM34" i="1"/>
  <c r="CM35" i="1"/>
  <c r="CM36" i="1"/>
  <c r="CM37" i="1"/>
  <c r="CM38" i="1"/>
  <c r="CM39" i="1"/>
  <c r="CM40" i="1"/>
  <c r="CM41" i="1"/>
  <c r="CM42" i="1"/>
  <c r="CM43" i="1"/>
  <c r="CM44" i="1"/>
  <c r="CM45" i="1"/>
  <c r="CM46" i="1"/>
  <c r="CM47" i="1"/>
  <c r="CM48" i="1"/>
  <c r="CM49" i="1"/>
  <c r="CM50" i="1"/>
  <c r="CM51" i="1"/>
  <c r="CM52" i="1"/>
  <c r="CM53" i="1"/>
  <c r="CM54" i="1"/>
  <c r="CM55" i="1"/>
  <c r="CM56" i="1"/>
  <c r="CM57" i="1"/>
  <c r="CM58" i="1"/>
  <c r="CM59" i="1"/>
  <c r="CM60" i="1"/>
  <c r="CM61" i="1"/>
  <c r="CM62" i="1"/>
  <c r="CM63" i="1"/>
  <c r="CM64" i="1"/>
  <c r="CM65" i="1"/>
  <c r="CM66" i="1"/>
  <c r="CM67" i="1"/>
  <c r="CM68" i="1"/>
  <c r="CM69" i="1"/>
  <c r="CM70" i="1"/>
  <c r="CM71" i="1"/>
  <c r="CM72" i="1"/>
  <c r="CM73" i="1"/>
  <c r="CM74" i="1"/>
  <c r="CM75" i="1"/>
  <c r="CM76" i="1"/>
  <c r="CM77" i="1"/>
  <c r="CM78" i="1"/>
  <c r="CM79" i="1"/>
  <c r="CM80" i="1"/>
  <c r="CM81" i="1"/>
  <c r="CM82" i="1"/>
  <c r="CM83" i="1"/>
  <c r="CM84" i="1"/>
  <c r="CM85" i="1"/>
  <c r="CM86" i="1"/>
  <c r="CM87" i="1"/>
  <c r="CM88" i="1"/>
  <c r="CM89" i="1"/>
  <c r="CM90" i="1"/>
  <c r="CM91" i="1"/>
  <c r="CM92" i="1"/>
  <c r="CM93" i="1"/>
  <c r="CM94" i="1"/>
  <c r="CM95" i="1"/>
  <c r="CM96" i="1"/>
  <c r="CM97" i="1"/>
  <c r="CM98" i="1"/>
  <c r="CM99" i="1"/>
  <c r="CM100" i="1"/>
  <c r="CM101" i="1"/>
  <c r="CM102" i="1"/>
  <c r="CM103" i="1"/>
  <c r="CM104" i="1"/>
  <c r="CM105" i="1"/>
  <c r="CM106" i="1"/>
  <c r="CM107" i="1"/>
  <c r="CM108" i="1"/>
  <c r="CM109" i="1"/>
  <c r="CL11" i="1"/>
  <c r="CL12" i="1"/>
  <c r="CL13" i="1"/>
  <c r="CL14" i="1"/>
  <c r="CL15" i="1"/>
  <c r="CL16" i="1"/>
  <c r="CL17" i="1"/>
  <c r="CL18" i="1"/>
  <c r="CL19" i="1"/>
  <c r="CL20" i="1"/>
  <c r="CL21" i="1"/>
  <c r="CL22" i="1"/>
  <c r="CL23" i="1"/>
  <c r="CL24" i="1"/>
  <c r="CL25" i="1"/>
  <c r="CL26" i="1"/>
  <c r="CL27" i="1"/>
  <c r="CL28" i="1"/>
  <c r="CL29" i="1"/>
  <c r="CL30" i="1"/>
  <c r="CL31" i="1"/>
  <c r="CL32" i="1"/>
  <c r="CL33" i="1"/>
  <c r="CL34" i="1"/>
  <c r="CL35" i="1"/>
  <c r="CL36" i="1"/>
  <c r="CL37" i="1"/>
  <c r="CL38" i="1"/>
  <c r="CL39" i="1"/>
  <c r="CL40" i="1"/>
  <c r="CL41" i="1"/>
  <c r="CL42" i="1"/>
  <c r="CL43" i="1"/>
  <c r="CL44" i="1"/>
  <c r="CL45" i="1"/>
  <c r="CL46" i="1"/>
  <c r="CL47" i="1"/>
  <c r="CL48" i="1"/>
  <c r="CL49" i="1"/>
  <c r="CL50" i="1"/>
  <c r="CL51" i="1"/>
  <c r="CL52" i="1"/>
  <c r="CL53" i="1"/>
  <c r="CL54" i="1"/>
  <c r="CL55" i="1"/>
  <c r="CL56" i="1"/>
  <c r="CL57" i="1"/>
  <c r="CL58" i="1"/>
  <c r="CL59" i="1"/>
  <c r="CL60" i="1"/>
  <c r="CL61" i="1"/>
  <c r="CL62" i="1"/>
  <c r="CL63" i="1"/>
  <c r="CL64" i="1"/>
  <c r="CL65" i="1"/>
  <c r="CL66" i="1"/>
  <c r="CL67" i="1"/>
  <c r="CL68" i="1"/>
  <c r="CL69" i="1"/>
  <c r="CL70" i="1"/>
  <c r="CL71" i="1"/>
  <c r="CL72" i="1"/>
  <c r="CL73" i="1"/>
  <c r="CL74" i="1"/>
  <c r="CL75" i="1"/>
  <c r="CL76" i="1"/>
  <c r="CL77" i="1"/>
  <c r="CL78" i="1"/>
  <c r="CL79" i="1"/>
  <c r="CL80" i="1"/>
  <c r="CL81" i="1"/>
  <c r="CL82" i="1"/>
  <c r="CL83" i="1"/>
  <c r="CL84" i="1"/>
  <c r="CL85" i="1"/>
  <c r="CL86" i="1"/>
  <c r="CL87" i="1"/>
  <c r="CL88" i="1"/>
  <c r="CL89" i="1"/>
  <c r="CL90" i="1"/>
  <c r="CL91" i="1"/>
  <c r="CL92" i="1"/>
  <c r="CL93" i="1"/>
  <c r="CL94" i="1"/>
  <c r="CL95" i="1"/>
  <c r="CL96" i="1"/>
  <c r="CL97" i="1"/>
  <c r="CL98" i="1"/>
  <c r="CL99" i="1"/>
  <c r="CL100" i="1"/>
  <c r="CL101" i="1"/>
  <c r="CL102" i="1"/>
  <c r="CL103" i="1"/>
  <c r="CL104" i="1"/>
  <c r="CL105" i="1"/>
  <c r="CL106" i="1"/>
  <c r="CL107" i="1"/>
  <c r="CL108" i="1"/>
  <c r="CL109" i="1"/>
  <c r="CL10" i="1"/>
  <c r="CM10" i="1"/>
  <c r="CN10" i="1"/>
  <c r="CK10" i="1"/>
  <c r="CJ11" i="1"/>
  <c r="CJ12" i="1"/>
  <c r="CJ13" i="1"/>
  <c r="CJ14" i="1"/>
  <c r="CJ15" i="1"/>
  <c r="CJ16" i="1"/>
  <c r="CJ17" i="1"/>
  <c r="CJ18" i="1"/>
  <c r="CJ19" i="1"/>
  <c r="CJ20" i="1"/>
  <c r="CJ21" i="1"/>
  <c r="CJ22" i="1"/>
  <c r="CJ23" i="1"/>
  <c r="CJ24" i="1"/>
  <c r="CJ25" i="1"/>
  <c r="CJ26" i="1"/>
  <c r="CJ27" i="1"/>
  <c r="CJ28" i="1"/>
  <c r="CJ29" i="1"/>
  <c r="CJ30" i="1"/>
  <c r="CJ31" i="1"/>
  <c r="CJ32" i="1"/>
  <c r="CJ33" i="1"/>
  <c r="CJ34"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J68" i="1"/>
  <c r="CJ69" i="1"/>
  <c r="CJ70" i="1"/>
  <c r="CJ71" i="1"/>
  <c r="CJ72" i="1"/>
  <c r="CJ73" i="1"/>
  <c r="CJ74" i="1"/>
  <c r="CJ75" i="1"/>
  <c r="CJ76"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0" i="1"/>
  <c r="CI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54" i="1"/>
  <c r="CI55" i="1"/>
  <c r="CI56" i="1"/>
  <c r="CI57" i="1"/>
  <c r="CI58" i="1"/>
  <c r="CI59" i="1"/>
  <c r="CI60" i="1"/>
  <c r="CI61" i="1"/>
  <c r="CI62" i="1"/>
  <c r="CI63" i="1"/>
  <c r="CI64" i="1"/>
  <c r="CI65" i="1"/>
  <c r="CI66" i="1"/>
  <c r="CI67" i="1"/>
  <c r="CI68" i="1"/>
  <c r="CI69" i="1"/>
  <c r="CI70" i="1"/>
  <c r="CI71" i="1"/>
  <c r="CI72" i="1"/>
  <c r="CI73" i="1"/>
  <c r="CI74" i="1"/>
  <c r="CI75" i="1"/>
  <c r="CI76" i="1"/>
  <c r="CI77" i="1"/>
  <c r="CI78" i="1"/>
  <c r="CI79" i="1"/>
  <c r="CI80" i="1"/>
  <c r="CI81" i="1"/>
  <c r="CI82" i="1"/>
  <c r="CI83" i="1"/>
  <c r="CI84" i="1"/>
  <c r="CI85" i="1"/>
  <c r="CI86" i="1"/>
  <c r="CI87" i="1"/>
  <c r="CI88" i="1"/>
  <c r="CI89" i="1"/>
  <c r="CI90" i="1"/>
  <c r="CI91" i="1"/>
  <c r="CI92" i="1"/>
  <c r="CI93" i="1"/>
  <c r="CI94" i="1"/>
  <c r="CI95" i="1"/>
  <c r="CI96" i="1"/>
  <c r="CI97" i="1"/>
  <c r="CI98" i="1"/>
  <c r="CI99" i="1"/>
  <c r="CI100" i="1"/>
  <c r="CI101" i="1"/>
  <c r="CI102" i="1"/>
  <c r="CI103" i="1"/>
  <c r="CI104" i="1"/>
  <c r="CI105" i="1"/>
  <c r="CI106" i="1"/>
  <c r="CI107" i="1"/>
  <c r="CI108" i="1"/>
  <c r="CI109" i="1"/>
  <c r="CI10" i="1"/>
  <c r="CH11"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0" i="1"/>
  <c r="CE11" i="1" l="1"/>
  <c r="CF11" i="1"/>
  <c r="CG11" i="1"/>
  <c r="CE12" i="1"/>
  <c r="CF12" i="1"/>
  <c r="CG12" i="1"/>
  <c r="CE13" i="1"/>
  <c r="CF13" i="1"/>
  <c r="CG13" i="1"/>
  <c r="CE14" i="1"/>
  <c r="CF14" i="1"/>
  <c r="CG14" i="1"/>
  <c r="CE15" i="1"/>
  <c r="CF15" i="1"/>
  <c r="CG15" i="1"/>
  <c r="CE16" i="1"/>
  <c r="CF16" i="1"/>
  <c r="CG16" i="1"/>
  <c r="CE17" i="1"/>
  <c r="CF17" i="1"/>
  <c r="CG17" i="1"/>
  <c r="CE18" i="1"/>
  <c r="CF18" i="1"/>
  <c r="CG18" i="1"/>
  <c r="CE19" i="1"/>
  <c r="CF19" i="1"/>
  <c r="CG19" i="1"/>
  <c r="CE20" i="1"/>
  <c r="CF20" i="1"/>
  <c r="CG20" i="1"/>
  <c r="CE21" i="1"/>
  <c r="CF21" i="1"/>
  <c r="CG21" i="1"/>
  <c r="CE22" i="1"/>
  <c r="CF22" i="1"/>
  <c r="CG22" i="1"/>
  <c r="CE23" i="1"/>
  <c r="CF23" i="1"/>
  <c r="CG23" i="1"/>
  <c r="CE24" i="1"/>
  <c r="CF24" i="1"/>
  <c r="CG24" i="1"/>
  <c r="CE25" i="1"/>
  <c r="CF25" i="1"/>
  <c r="CG25" i="1"/>
  <c r="CE26" i="1"/>
  <c r="CF26" i="1"/>
  <c r="CG26" i="1"/>
  <c r="CE27" i="1"/>
  <c r="CF27" i="1"/>
  <c r="CG27" i="1"/>
  <c r="CE28" i="1"/>
  <c r="CF28" i="1"/>
  <c r="CG28" i="1"/>
  <c r="CE29" i="1"/>
  <c r="CF29" i="1"/>
  <c r="CG29" i="1"/>
  <c r="CE30" i="1"/>
  <c r="CF30" i="1"/>
  <c r="CG30" i="1"/>
  <c r="CE31" i="1"/>
  <c r="CF31" i="1"/>
  <c r="CG31" i="1"/>
  <c r="CE32" i="1"/>
  <c r="CF32" i="1"/>
  <c r="CG32" i="1"/>
  <c r="CE33" i="1"/>
  <c r="CF33" i="1"/>
  <c r="CG33" i="1"/>
  <c r="CE34" i="1"/>
  <c r="CF34" i="1"/>
  <c r="CG34" i="1"/>
  <c r="CE35" i="1"/>
  <c r="CF35" i="1"/>
  <c r="CG35" i="1"/>
  <c r="CE36" i="1"/>
  <c r="CF36" i="1"/>
  <c r="CG36" i="1"/>
  <c r="CE37" i="1"/>
  <c r="CF37" i="1"/>
  <c r="CG37" i="1"/>
  <c r="CE38" i="1"/>
  <c r="CF38" i="1"/>
  <c r="CG38" i="1"/>
  <c r="CE39" i="1"/>
  <c r="CF39" i="1"/>
  <c r="CG39" i="1"/>
  <c r="CE40" i="1"/>
  <c r="CF40" i="1"/>
  <c r="CG40" i="1"/>
  <c r="CE41" i="1"/>
  <c r="CF41" i="1"/>
  <c r="CG41" i="1"/>
  <c r="CE42" i="1"/>
  <c r="CF42" i="1"/>
  <c r="CG42" i="1"/>
  <c r="CE43" i="1"/>
  <c r="CF43" i="1"/>
  <c r="CG43" i="1"/>
  <c r="CE44" i="1"/>
  <c r="CF44" i="1"/>
  <c r="CG44" i="1"/>
  <c r="CE45" i="1"/>
  <c r="CF45" i="1"/>
  <c r="CG45" i="1"/>
  <c r="CE46" i="1"/>
  <c r="CF46" i="1"/>
  <c r="CG46" i="1"/>
  <c r="CE47" i="1"/>
  <c r="CF47" i="1"/>
  <c r="CG47" i="1"/>
  <c r="CE48" i="1"/>
  <c r="CF48" i="1"/>
  <c r="CG48" i="1"/>
  <c r="CE49" i="1"/>
  <c r="CF49" i="1"/>
  <c r="CG49" i="1"/>
  <c r="CE50" i="1"/>
  <c r="CF50" i="1"/>
  <c r="CG50" i="1"/>
  <c r="CE51" i="1"/>
  <c r="CF51" i="1"/>
  <c r="CG51" i="1"/>
  <c r="CE52" i="1"/>
  <c r="CF52" i="1"/>
  <c r="CG52" i="1"/>
  <c r="CE53" i="1"/>
  <c r="CF53" i="1"/>
  <c r="CG53" i="1"/>
  <c r="CE54" i="1"/>
  <c r="CF54" i="1"/>
  <c r="CG54" i="1"/>
  <c r="CE55" i="1"/>
  <c r="CF55" i="1"/>
  <c r="CG55" i="1"/>
  <c r="CE56" i="1"/>
  <c r="CF56" i="1"/>
  <c r="CG56" i="1"/>
  <c r="CE57" i="1"/>
  <c r="CF57" i="1"/>
  <c r="CG57" i="1"/>
  <c r="CE58" i="1"/>
  <c r="CF58" i="1"/>
  <c r="CG58" i="1"/>
  <c r="CE59" i="1"/>
  <c r="CF59" i="1"/>
  <c r="CG59" i="1"/>
  <c r="CE60" i="1"/>
  <c r="CF60" i="1"/>
  <c r="CG60" i="1"/>
  <c r="CE61" i="1"/>
  <c r="CF61" i="1"/>
  <c r="CG61" i="1"/>
  <c r="CE62" i="1"/>
  <c r="CF62" i="1"/>
  <c r="CG62" i="1"/>
  <c r="CE63" i="1"/>
  <c r="CF63" i="1"/>
  <c r="CG63" i="1"/>
  <c r="CE64" i="1"/>
  <c r="CF64" i="1"/>
  <c r="CG64" i="1"/>
  <c r="CE65" i="1"/>
  <c r="CF65" i="1"/>
  <c r="CG65" i="1"/>
  <c r="CE66" i="1"/>
  <c r="CF66" i="1"/>
  <c r="CG66" i="1"/>
  <c r="CE67" i="1"/>
  <c r="CF67" i="1"/>
  <c r="CG67" i="1"/>
  <c r="CE68" i="1"/>
  <c r="CF68" i="1"/>
  <c r="CG68" i="1"/>
  <c r="CE69" i="1"/>
  <c r="CF69" i="1"/>
  <c r="CG69" i="1"/>
  <c r="CE70" i="1"/>
  <c r="CF70" i="1"/>
  <c r="CG70" i="1"/>
  <c r="CE71" i="1"/>
  <c r="CF71" i="1"/>
  <c r="CG71" i="1"/>
  <c r="CE72" i="1"/>
  <c r="CF72" i="1"/>
  <c r="CG72" i="1"/>
  <c r="CE73" i="1"/>
  <c r="CF73" i="1"/>
  <c r="CG73" i="1"/>
  <c r="CE74" i="1"/>
  <c r="CF74" i="1"/>
  <c r="CG74" i="1"/>
  <c r="CE75" i="1"/>
  <c r="CF75" i="1"/>
  <c r="CG75" i="1"/>
  <c r="CE76" i="1"/>
  <c r="CF76" i="1"/>
  <c r="CG76" i="1"/>
  <c r="CE77" i="1"/>
  <c r="CF77" i="1"/>
  <c r="CG77" i="1"/>
  <c r="CE78" i="1"/>
  <c r="CF78" i="1"/>
  <c r="CG78" i="1"/>
  <c r="CE79" i="1"/>
  <c r="CF79" i="1"/>
  <c r="CG79" i="1"/>
  <c r="CE80" i="1"/>
  <c r="CF80" i="1"/>
  <c r="CG80" i="1"/>
  <c r="CE81" i="1"/>
  <c r="CF81" i="1"/>
  <c r="CG81" i="1"/>
  <c r="CE82" i="1"/>
  <c r="CF82" i="1"/>
  <c r="CG82" i="1"/>
  <c r="CE83" i="1"/>
  <c r="CF83" i="1"/>
  <c r="CG83" i="1"/>
  <c r="CE84" i="1"/>
  <c r="CF84" i="1"/>
  <c r="CG84" i="1"/>
  <c r="CE85" i="1"/>
  <c r="CF85" i="1"/>
  <c r="CG85" i="1"/>
  <c r="CE86" i="1"/>
  <c r="CF86" i="1"/>
  <c r="CG86" i="1"/>
  <c r="CE87" i="1"/>
  <c r="CF87" i="1"/>
  <c r="CG87" i="1"/>
  <c r="CE88" i="1"/>
  <c r="CF88" i="1"/>
  <c r="CG88" i="1"/>
  <c r="CE89" i="1"/>
  <c r="CF89" i="1"/>
  <c r="CG89" i="1"/>
  <c r="CE90" i="1"/>
  <c r="CF90" i="1"/>
  <c r="CG90" i="1"/>
  <c r="CE91" i="1"/>
  <c r="CF91" i="1"/>
  <c r="CG91" i="1"/>
  <c r="CE92" i="1"/>
  <c r="CF92" i="1"/>
  <c r="CG92" i="1"/>
  <c r="CE93" i="1"/>
  <c r="CF93" i="1"/>
  <c r="CG93" i="1"/>
  <c r="CE94" i="1"/>
  <c r="CF94" i="1"/>
  <c r="CG94" i="1"/>
  <c r="CE95" i="1"/>
  <c r="CF95" i="1"/>
  <c r="CG95" i="1"/>
  <c r="CE96" i="1"/>
  <c r="CF96" i="1"/>
  <c r="CG96" i="1"/>
  <c r="CE97" i="1"/>
  <c r="CF97" i="1"/>
  <c r="CG97" i="1"/>
  <c r="CE98" i="1"/>
  <c r="CF98" i="1"/>
  <c r="CG98" i="1"/>
  <c r="CE99" i="1"/>
  <c r="CF99" i="1"/>
  <c r="CG99" i="1"/>
  <c r="CE100" i="1"/>
  <c r="CF100" i="1"/>
  <c r="CG100" i="1"/>
  <c r="CE101" i="1"/>
  <c r="CF101" i="1"/>
  <c r="CG101" i="1"/>
  <c r="CE102" i="1"/>
  <c r="CF102" i="1"/>
  <c r="CG102" i="1"/>
  <c r="CE103" i="1"/>
  <c r="CF103" i="1"/>
  <c r="CG103" i="1"/>
  <c r="CE104" i="1"/>
  <c r="CF104" i="1"/>
  <c r="CG104" i="1"/>
  <c r="CE105" i="1"/>
  <c r="CF105" i="1"/>
  <c r="CG105" i="1"/>
  <c r="CE106" i="1"/>
  <c r="CF106" i="1"/>
  <c r="CG106" i="1"/>
  <c r="CE107" i="1"/>
  <c r="CF107" i="1"/>
  <c r="CG107" i="1"/>
  <c r="CE108" i="1"/>
  <c r="CF108" i="1"/>
  <c r="CG108" i="1"/>
  <c r="CE109" i="1"/>
  <c r="CF109" i="1"/>
  <c r="CG109" i="1"/>
  <c r="CG10" i="1"/>
  <c r="CF10" i="1"/>
  <c r="CE10" i="1"/>
  <c r="CB11" i="1"/>
  <c r="CC11" i="1"/>
  <c r="CD11" i="1"/>
  <c r="CB12" i="1"/>
  <c r="CC12" i="1"/>
  <c r="CD12" i="1"/>
  <c r="CB13" i="1"/>
  <c r="CC13" i="1"/>
  <c r="CD13" i="1"/>
  <c r="CB14" i="1"/>
  <c r="CC14" i="1"/>
  <c r="CD14" i="1"/>
  <c r="CB15" i="1"/>
  <c r="CC15" i="1"/>
  <c r="CD15" i="1"/>
  <c r="CB16" i="1"/>
  <c r="CC16" i="1"/>
  <c r="CD16" i="1"/>
  <c r="CB17" i="1"/>
  <c r="CC17" i="1"/>
  <c r="CD17" i="1"/>
  <c r="CB18" i="1"/>
  <c r="CC18" i="1"/>
  <c r="CD18" i="1"/>
  <c r="CB19" i="1"/>
  <c r="CC19" i="1"/>
  <c r="CD19" i="1"/>
  <c r="CB20" i="1"/>
  <c r="CC20" i="1"/>
  <c r="CD20" i="1"/>
  <c r="CB21" i="1"/>
  <c r="CC21" i="1"/>
  <c r="CD21" i="1"/>
  <c r="CB22" i="1"/>
  <c r="CC22" i="1"/>
  <c r="CD22" i="1"/>
  <c r="CB23" i="1"/>
  <c r="CC23" i="1"/>
  <c r="CD23" i="1"/>
  <c r="CB24" i="1"/>
  <c r="CC24" i="1"/>
  <c r="CD24" i="1"/>
  <c r="CB25" i="1"/>
  <c r="CC25" i="1"/>
  <c r="CD25" i="1"/>
  <c r="CB26" i="1"/>
  <c r="CC26" i="1"/>
  <c r="CD26" i="1"/>
  <c r="CB27" i="1"/>
  <c r="CC27" i="1"/>
  <c r="CD27" i="1"/>
  <c r="CB28" i="1"/>
  <c r="CC28" i="1"/>
  <c r="CD28" i="1"/>
  <c r="CB29" i="1"/>
  <c r="CC29" i="1"/>
  <c r="CD29" i="1"/>
  <c r="CB30" i="1"/>
  <c r="CC30" i="1"/>
  <c r="CD30" i="1"/>
  <c r="CB31" i="1"/>
  <c r="CC31" i="1"/>
  <c r="CD31" i="1"/>
  <c r="CB32" i="1"/>
  <c r="CC32" i="1"/>
  <c r="CD32" i="1"/>
  <c r="CB33" i="1"/>
  <c r="CC33" i="1"/>
  <c r="CD33" i="1"/>
  <c r="CB34" i="1"/>
  <c r="CC34" i="1"/>
  <c r="CD34" i="1"/>
  <c r="CB35" i="1"/>
  <c r="CC35" i="1"/>
  <c r="CD35" i="1"/>
  <c r="CB36" i="1"/>
  <c r="CC36" i="1"/>
  <c r="CD36" i="1"/>
  <c r="CB37" i="1"/>
  <c r="CC37" i="1"/>
  <c r="CD37" i="1"/>
  <c r="CB38" i="1"/>
  <c r="CC38" i="1"/>
  <c r="CD38" i="1"/>
  <c r="CB39" i="1"/>
  <c r="CC39" i="1"/>
  <c r="CD39" i="1"/>
  <c r="CB40" i="1"/>
  <c r="CC40" i="1"/>
  <c r="CD40" i="1"/>
  <c r="CB41" i="1"/>
  <c r="CC41" i="1"/>
  <c r="CD41" i="1"/>
  <c r="CB42" i="1"/>
  <c r="CC42" i="1"/>
  <c r="CD42" i="1"/>
  <c r="CB43" i="1"/>
  <c r="CC43" i="1"/>
  <c r="CD43" i="1"/>
  <c r="CB44" i="1"/>
  <c r="CC44" i="1"/>
  <c r="CD44" i="1"/>
  <c r="CB45" i="1"/>
  <c r="CC45" i="1"/>
  <c r="CD45" i="1"/>
  <c r="CB46" i="1"/>
  <c r="CC46" i="1"/>
  <c r="CD46" i="1"/>
  <c r="CB47" i="1"/>
  <c r="CC47" i="1"/>
  <c r="CD47" i="1"/>
  <c r="CB48" i="1"/>
  <c r="CC48" i="1"/>
  <c r="CD48" i="1"/>
  <c r="CB49" i="1"/>
  <c r="CC49" i="1"/>
  <c r="CD49" i="1"/>
  <c r="CB50" i="1"/>
  <c r="CC50" i="1"/>
  <c r="CD50" i="1"/>
  <c r="CB51" i="1"/>
  <c r="CC51" i="1"/>
  <c r="CD51" i="1"/>
  <c r="CB52" i="1"/>
  <c r="CC52" i="1"/>
  <c r="CD52" i="1"/>
  <c r="CB53" i="1"/>
  <c r="CC53" i="1"/>
  <c r="CD53" i="1"/>
  <c r="CB54" i="1"/>
  <c r="CC54" i="1"/>
  <c r="CD54" i="1"/>
  <c r="CB55" i="1"/>
  <c r="CC55" i="1"/>
  <c r="CD55" i="1"/>
  <c r="CB56" i="1"/>
  <c r="CC56" i="1"/>
  <c r="CD56" i="1"/>
  <c r="CB57" i="1"/>
  <c r="CC57" i="1"/>
  <c r="CD57" i="1"/>
  <c r="CB58" i="1"/>
  <c r="CC58" i="1"/>
  <c r="CD58" i="1"/>
  <c r="CB59" i="1"/>
  <c r="CC59" i="1"/>
  <c r="CD59" i="1"/>
  <c r="CB60" i="1"/>
  <c r="CC60" i="1"/>
  <c r="CD60" i="1"/>
  <c r="CB61" i="1"/>
  <c r="CC61" i="1"/>
  <c r="CD61" i="1"/>
  <c r="CB62" i="1"/>
  <c r="CC62" i="1"/>
  <c r="CD62" i="1"/>
  <c r="CB63" i="1"/>
  <c r="CC63" i="1"/>
  <c r="CD63" i="1"/>
  <c r="CB64" i="1"/>
  <c r="CC64" i="1"/>
  <c r="CD64" i="1"/>
  <c r="CB65" i="1"/>
  <c r="CC65" i="1"/>
  <c r="CD65" i="1"/>
  <c r="CB66" i="1"/>
  <c r="CC66" i="1"/>
  <c r="CD66" i="1"/>
  <c r="CB67" i="1"/>
  <c r="CC67" i="1"/>
  <c r="CD67" i="1"/>
  <c r="CB68" i="1"/>
  <c r="CC68" i="1"/>
  <c r="CD68" i="1"/>
  <c r="CB69" i="1"/>
  <c r="CC69" i="1"/>
  <c r="CD69" i="1"/>
  <c r="CB70" i="1"/>
  <c r="CC70" i="1"/>
  <c r="CD70" i="1"/>
  <c r="CB71" i="1"/>
  <c r="CC71" i="1"/>
  <c r="CD71" i="1"/>
  <c r="CB72" i="1"/>
  <c r="CC72" i="1"/>
  <c r="CD72" i="1"/>
  <c r="CB73" i="1"/>
  <c r="CC73" i="1"/>
  <c r="CD73" i="1"/>
  <c r="CB74" i="1"/>
  <c r="CC74" i="1"/>
  <c r="CD74" i="1"/>
  <c r="CB75" i="1"/>
  <c r="CC75" i="1"/>
  <c r="CD75" i="1"/>
  <c r="CB76" i="1"/>
  <c r="CC76" i="1"/>
  <c r="CD76" i="1"/>
  <c r="CB77" i="1"/>
  <c r="CC77" i="1"/>
  <c r="CD77" i="1"/>
  <c r="CB78" i="1"/>
  <c r="CC78" i="1"/>
  <c r="CD78" i="1"/>
  <c r="CB79" i="1"/>
  <c r="CC79" i="1"/>
  <c r="CD79" i="1"/>
  <c r="CB80" i="1"/>
  <c r="CC80" i="1"/>
  <c r="CD80" i="1"/>
  <c r="CB81" i="1"/>
  <c r="CC81" i="1"/>
  <c r="CD81" i="1"/>
  <c r="CB82" i="1"/>
  <c r="CC82" i="1"/>
  <c r="CD82" i="1"/>
  <c r="CB83" i="1"/>
  <c r="CC83" i="1"/>
  <c r="CD83" i="1"/>
  <c r="CB84" i="1"/>
  <c r="CC84" i="1"/>
  <c r="CD84" i="1"/>
  <c r="CB85" i="1"/>
  <c r="CC85" i="1"/>
  <c r="CD85" i="1"/>
  <c r="CB86" i="1"/>
  <c r="CC86" i="1"/>
  <c r="CD86" i="1"/>
  <c r="CB87" i="1"/>
  <c r="CC87" i="1"/>
  <c r="CD87" i="1"/>
  <c r="CB88" i="1"/>
  <c r="CC88" i="1"/>
  <c r="CD88" i="1"/>
  <c r="CB89" i="1"/>
  <c r="CC89" i="1"/>
  <c r="CD89" i="1"/>
  <c r="CB90" i="1"/>
  <c r="CC90" i="1"/>
  <c r="CD90" i="1"/>
  <c r="CB91" i="1"/>
  <c r="CC91" i="1"/>
  <c r="CD91" i="1"/>
  <c r="CB92" i="1"/>
  <c r="CC92" i="1"/>
  <c r="CD92" i="1"/>
  <c r="CB93" i="1"/>
  <c r="CC93" i="1"/>
  <c r="CD93" i="1"/>
  <c r="CB94" i="1"/>
  <c r="CC94" i="1"/>
  <c r="CD94" i="1"/>
  <c r="CB95" i="1"/>
  <c r="CC95" i="1"/>
  <c r="CD95" i="1"/>
  <c r="CB96" i="1"/>
  <c r="CC96" i="1"/>
  <c r="CD96" i="1"/>
  <c r="CB97" i="1"/>
  <c r="CC97" i="1"/>
  <c r="CD97" i="1"/>
  <c r="CB98" i="1"/>
  <c r="CC98" i="1"/>
  <c r="CD98" i="1"/>
  <c r="CB99" i="1"/>
  <c r="CC99" i="1"/>
  <c r="CD99" i="1"/>
  <c r="CB100" i="1"/>
  <c r="CC100" i="1"/>
  <c r="CD100" i="1"/>
  <c r="CB101" i="1"/>
  <c r="CC101" i="1"/>
  <c r="CD101" i="1"/>
  <c r="CB102" i="1"/>
  <c r="CC102" i="1"/>
  <c r="CD102" i="1"/>
  <c r="CB103" i="1"/>
  <c r="CC103" i="1"/>
  <c r="CD103" i="1"/>
  <c r="CB104" i="1"/>
  <c r="CC104" i="1"/>
  <c r="CD104" i="1"/>
  <c r="CB105" i="1"/>
  <c r="CC105" i="1"/>
  <c r="CD105" i="1"/>
  <c r="CB106" i="1"/>
  <c r="CC106" i="1"/>
  <c r="CD106" i="1"/>
  <c r="CB107" i="1"/>
  <c r="CC107" i="1"/>
  <c r="CD107" i="1"/>
  <c r="CB108" i="1"/>
  <c r="CC108" i="1"/>
  <c r="CD108" i="1"/>
  <c r="CB109" i="1"/>
  <c r="CC109" i="1"/>
  <c r="CD109" i="1"/>
  <c r="CD10" i="1"/>
  <c r="CC10" i="1"/>
  <c r="CB10" i="1"/>
  <c r="CA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CA71" i="1"/>
  <c r="CA72" i="1"/>
  <c r="CA73" i="1"/>
  <c r="CA74" i="1"/>
  <c r="CA75" i="1"/>
  <c r="CA76" i="1"/>
  <c r="CA77" i="1"/>
  <c r="CA78" i="1"/>
  <c r="CA79" i="1"/>
  <c r="CA80" i="1"/>
  <c r="CA81" i="1"/>
  <c r="CA82" i="1"/>
  <c r="CA83" i="1"/>
  <c r="CA84" i="1"/>
  <c r="CA85" i="1"/>
  <c r="CA86" i="1"/>
  <c r="CA87" i="1"/>
  <c r="CA88" i="1"/>
  <c r="CA89" i="1"/>
  <c r="CA90" i="1"/>
  <c r="CA91" i="1"/>
  <c r="CA92" i="1"/>
  <c r="CA93" i="1"/>
  <c r="CA94" i="1"/>
  <c r="CA95" i="1"/>
  <c r="CA96" i="1"/>
  <c r="CA97" i="1"/>
  <c r="CA98" i="1"/>
  <c r="CA99" i="1"/>
  <c r="CA100" i="1"/>
  <c r="CA101" i="1"/>
  <c r="CA102" i="1"/>
  <c r="CA103" i="1"/>
  <c r="CA104" i="1"/>
  <c r="CA105" i="1"/>
  <c r="CA106" i="1"/>
  <c r="CA107" i="1"/>
  <c r="CA108" i="1"/>
  <c r="CA109" i="1"/>
  <c r="CA10" i="1"/>
  <c r="BV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0" i="1"/>
  <c r="CA9" i="1"/>
  <c r="CB9" i="1"/>
  <c r="CC9" i="1"/>
  <c r="CD9" i="1"/>
  <c r="CE9" i="1"/>
  <c r="CF9" i="1"/>
  <c r="CG9" i="1"/>
  <c r="CH9" i="1"/>
  <c r="CI9" i="1"/>
  <c r="CJ9" i="1"/>
  <c r="CK9" i="1"/>
  <c r="CL9" i="1"/>
  <c r="CM9" i="1"/>
  <c r="CN9"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0" i="1"/>
  <c r="BZ9" i="1" l="1"/>
  <c r="BU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0" i="1"/>
  <c r="BU9" i="1" l="1"/>
  <c r="CO11" i="1"/>
  <c r="CO12" i="1"/>
  <c r="CO13" i="1"/>
  <c r="CO14" i="1"/>
  <c r="CO15" i="1"/>
  <c r="CO16" i="1"/>
  <c r="CO17" i="1"/>
  <c r="CO18" i="1"/>
  <c r="CO19" i="1"/>
  <c r="CO20" i="1"/>
  <c r="CO21" i="1"/>
  <c r="CO22" i="1"/>
  <c r="CO23" i="1"/>
  <c r="CO24" i="1"/>
  <c r="CO25" i="1"/>
  <c r="CO26" i="1"/>
  <c r="CO27" i="1"/>
  <c r="CO28" i="1"/>
  <c r="CO29" i="1"/>
  <c r="CO30" i="1"/>
  <c r="CO31" i="1"/>
  <c r="CO32" i="1"/>
  <c r="CO33" i="1"/>
  <c r="CO34" i="1"/>
  <c r="CO35" i="1"/>
  <c r="CO36" i="1"/>
  <c r="CO37" i="1"/>
  <c r="CO38" i="1"/>
  <c r="CO39" i="1"/>
  <c r="CO40" i="1"/>
  <c r="CO41" i="1"/>
  <c r="CO42" i="1"/>
  <c r="CO43" i="1"/>
  <c r="CO44" i="1"/>
  <c r="CO45" i="1"/>
  <c r="CO46" i="1"/>
  <c r="CO47" i="1"/>
  <c r="CO48" i="1"/>
  <c r="CO49" i="1"/>
  <c r="CO50" i="1"/>
  <c r="CO51" i="1"/>
  <c r="CO52" i="1"/>
  <c r="CO53" i="1"/>
  <c r="CO54" i="1"/>
  <c r="CO55" i="1"/>
  <c r="CO56" i="1"/>
  <c r="CO57" i="1"/>
  <c r="CO58" i="1"/>
  <c r="CO59" i="1"/>
  <c r="CO60" i="1"/>
  <c r="CO61" i="1"/>
  <c r="CO62" i="1"/>
  <c r="CO63" i="1"/>
  <c r="CO64" i="1"/>
  <c r="CO65" i="1"/>
  <c r="CO66" i="1"/>
  <c r="CO67" i="1"/>
  <c r="CO68" i="1"/>
  <c r="CO69" i="1"/>
  <c r="CO70" i="1"/>
  <c r="CO71" i="1"/>
  <c r="CO72" i="1"/>
  <c r="CO73" i="1"/>
  <c r="CO74" i="1"/>
  <c r="CO75" i="1"/>
  <c r="CO76" i="1"/>
  <c r="CO77" i="1"/>
  <c r="CO78" i="1"/>
  <c r="CO79" i="1"/>
  <c r="CO80" i="1"/>
  <c r="CO81" i="1"/>
  <c r="CO82" i="1"/>
  <c r="CO83" i="1"/>
  <c r="CO84" i="1"/>
  <c r="CO85" i="1"/>
  <c r="CO86" i="1"/>
  <c r="CO87" i="1"/>
  <c r="CO88" i="1"/>
  <c r="CO89" i="1"/>
  <c r="CO90" i="1"/>
  <c r="CO91" i="1"/>
  <c r="CO92" i="1"/>
  <c r="CO93" i="1"/>
  <c r="CO94" i="1"/>
  <c r="CO95" i="1"/>
  <c r="CO96" i="1"/>
  <c r="CO97" i="1"/>
  <c r="CO98" i="1"/>
  <c r="CO99" i="1"/>
  <c r="CO100" i="1"/>
  <c r="CO101" i="1"/>
  <c r="CO102" i="1"/>
  <c r="CO103" i="1"/>
  <c r="CO104" i="1"/>
  <c r="CO105" i="1"/>
  <c r="CO106" i="1"/>
  <c r="CO107" i="1"/>
  <c r="CO108" i="1"/>
  <c r="CO109" i="1"/>
  <c r="CO10" i="1"/>
  <c r="BC11" i="1" l="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0" i="1"/>
  <c r="I1" i="1"/>
  <c r="B1" i="1"/>
  <c r="K26" i="6" l="1"/>
  <c r="E26" i="6"/>
  <c r="B24" i="6"/>
  <c r="B23" i="6"/>
  <c r="K20" i="6"/>
  <c r="E20" i="6"/>
  <c r="K19" i="6"/>
  <c r="E19" i="6"/>
  <c r="K18" i="6"/>
  <c r="E18" i="6"/>
  <c r="K17" i="6"/>
  <c r="E17" i="6"/>
  <c r="K16" i="6"/>
  <c r="E16" i="6"/>
  <c r="K11" i="6"/>
  <c r="K3" i="6" s="1"/>
  <c r="D11" i="6"/>
  <c r="A4" i="6"/>
  <c r="A2" i="1" s="1"/>
  <c r="O3" i="6"/>
  <c r="O5" i="6" s="1"/>
  <c r="N3" i="6"/>
  <c r="N5" i="6" s="1"/>
  <c r="A3" i="6"/>
  <c r="A1" i="1" s="1"/>
  <c r="BW11" i="1" l="1"/>
  <c r="BX11" i="1"/>
  <c r="BW12" i="1"/>
  <c r="BX12" i="1"/>
  <c r="BW13" i="1"/>
  <c r="BX13" i="1"/>
  <c r="BW14" i="1"/>
  <c r="BX14" i="1"/>
  <c r="BW15" i="1"/>
  <c r="BX15" i="1"/>
  <c r="BW16" i="1"/>
  <c r="BX16" i="1"/>
  <c r="BW17" i="1"/>
  <c r="BX17" i="1"/>
  <c r="BW18" i="1"/>
  <c r="BX18" i="1"/>
  <c r="BW19" i="1"/>
  <c r="BX19" i="1"/>
  <c r="BW20" i="1"/>
  <c r="BX20" i="1"/>
  <c r="BW21" i="1"/>
  <c r="BX21" i="1"/>
  <c r="BW22" i="1"/>
  <c r="BX22" i="1"/>
  <c r="BW23" i="1"/>
  <c r="BX23" i="1"/>
  <c r="BW24" i="1"/>
  <c r="BX24" i="1"/>
  <c r="BW25" i="1"/>
  <c r="BX25" i="1"/>
  <c r="BW26" i="1"/>
  <c r="BX26" i="1"/>
  <c r="BW27" i="1"/>
  <c r="BX27" i="1"/>
  <c r="BW28" i="1"/>
  <c r="BX28" i="1"/>
  <c r="BW29" i="1"/>
  <c r="BX29" i="1"/>
  <c r="BW30" i="1"/>
  <c r="BX30" i="1"/>
  <c r="BW31" i="1"/>
  <c r="BX31" i="1"/>
  <c r="BW32" i="1"/>
  <c r="BX32" i="1"/>
  <c r="BW33" i="1"/>
  <c r="BX33" i="1"/>
  <c r="BW34" i="1"/>
  <c r="BX34" i="1"/>
  <c r="BW35" i="1"/>
  <c r="BX35" i="1"/>
  <c r="BW36" i="1"/>
  <c r="BX36" i="1"/>
  <c r="BW37" i="1"/>
  <c r="BX37" i="1"/>
  <c r="BW38" i="1"/>
  <c r="BX38" i="1"/>
  <c r="BW39" i="1"/>
  <c r="BX39" i="1"/>
  <c r="BW40" i="1"/>
  <c r="BX40" i="1"/>
  <c r="BW41" i="1"/>
  <c r="BX41" i="1"/>
  <c r="BW42" i="1"/>
  <c r="BX42" i="1"/>
  <c r="BW43" i="1"/>
  <c r="BX43" i="1"/>
  <c r="BW44" i="1"/>
  <c r="BX44" i="1"/>
  <c r="BW45" i="1"/>
  <c r="BX45" i="1"/>
  <c r="BW46" i="1"/>
  <c r="BX46" i="1"/>
  <c r="BW47" i="1"/>
  <c r="BX47" i="1"/>
  <c r="BW48" i="1"/>
  <c r="BX48" i="1"/>
  <c r="BW49" i="1"/>
  <c r="BX49" i="1"/>
  <c r="BW50" i="1"/>
  <c r="BX50" i="1"/>
  <c r="BW51" i="1"/>
  <c r="BX51" i="1"/>
  <c r="BW52" i="1"/>
  <c r="BX52" i="1"/>
  <c r="BW53" i="1"/>
  <c r="BX53" i="1"/>
  <c r="BW54" i="1"/>
  <c r="BX54" i="1"/>
  <c r="BW55" i="1"/>
  <c r="BX55" i="1"/>
  <c r="BW56" i="1"/>
  <c r="BX56" i="1"/>
  <c r="BW57" i="1"/>
  <c r="BX57" i="1"/>
  <c r="BW58" i="1"/>
  <c r="BX58" i="1"/>
  <c r="BW59" i="1"/>
  <c r="BX59" i="1"/>
  <c r="BW60" i="1"/>
  <c r="BX60" i="1"/>
  <c r="BW61" i="1"/>
  <c r="BX61" i="1"/>
  <c r="BW62" i="1"/>
  <c r="BX62" i="1"/>
  <c r="BW63" i="1"/>
  <c r="BX63" i="1"/>
  <c r="BW64" i="1"/>
  <c r="BX64" i="1"/>
  <c r="BW65" i="1"/>
  <c r="BX65" i="1"/>
  <c r="BW66" i="1"/>
  <c r="BX66" i="1"/>
  <c r="BW67" i="1"/>
  <c r="BX67" i="1"/>
  <c r="BW68" i="1"/>
  <c r="BX68" i="1"/>
  <c r="BW69" i="1"/>
  <c r="BX69" i="1"/>
  <c r="BW70" i="1"/>
  <c r="BX70" i="1"/>
  <c r="BW71" i="1"/>
  <c r="BX71" i="1"/>
  <c r="BW72" i="1"/>
  <c r="BX72" i="1"/>
  <c r="BW73" i="1"/>
  <c r="BX73" i="1"/>
  <c r="BW74" i="1"/>
  <c r="BX74" i="1"/>
  <c r="BW75" i="1"/>
  <c r="BX75" i="1"/>
  <c r="BW76" i="1"/>
  <c r="BX76" i="1"/>
  <c r="BW77" i="1"/>
  <c r="BX77" i="1"/>
  <c r="BW78" i="1"/>
  <c r="BX78" i="1"/>
  <c r="BW79" i="1"/>
  <c r="BX79" i="1"/>
  <c r="BW80" i="1"/>
  <c r="BX80" i="1"/>
  <c r="BW81" i="1"/>
  <c r="BX81" i="1"/>
  <c r="BW82" i="1"/>
  <c r="BX82" i="1"/>
  <c r="BW83" i="1"/>
  <c r="BX83" i="1"/>
  <c r="BW84" i="1"/>
  <c r="BX84" i="1"/>
  <c r="BW85" i="1"/>
  <c r="BX85" i="1"/>
  <c r="BW86" i="1"/>
  <c r="BX86" i="1"/>
  <c r="BW87" i="1"/>
  <c r="BX87" i="1"/>
  <c r="BW88" i="1"/>
  <c r="BX88" i="1"/>
  <c r="BW89" i="1"/>
  <c r="BX89" i="1"/>
  <c r="BW90" i="1"/>
  <c r="BX90" i="1"/>
  <c r="BW91" i="1"/>
  <c r="BX91" i="1"/>
  <c r="BW92" i="1"/>
  <c r="BX92" i="1"/>
  <c r="BW93" i="1"/>
  <c r="BX93" i="1"/>
  <c r="BW94" i="1"/>
  <c r="BX94" i="1"/>
  <c r="BW95" i="1"/>
  <c r="BX95" i="1"/>
  <c r="BW96" i="1"/>
  <c r="BX96" i="1"/>
  <c r="BW97" i="1"/>
  <c r="BX97" i="1"/>
  <c r="BW98" i="1"/>
  <c r="BX98" i="1"/>
  <c r="BW99" i="1"/>
  <c r="BX99" i="1"/>
  <c r="BW100" i="1"/>
  <c r="BX100" i="1"/>
  <c r="BW101" i="1"/>
  <c r="BX101" i="1"/>
  <c r="BW102" i="1"/>
  <c r="BX102" i="1"/>
  <c r="BW103" i="1"/>
  <c r="BX103" i="1"/>
  <c r="BW104" i="1"/>
  <c r="BX104" i="1"/>
  <c r="BW105" i="1"/>
  <c r="BX105" i="1"/>
  <c r="BW106" i="1"/>
  <c r="BX106" i="1"/>
  <c r="BW107" i="1"/>
  <c r="BX107" i="1"/>
  <c r="BW108" i="1"/>
  <c r="BX108" i="1"/>
  <c r="BW109" i="1"/>
  <c r="BX109" i="1"/>
  <c r="BX10" i="1"/>
  <c r="BW10" i="1"/>
  <c r="BT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0" i="1"/>
  <c r="BS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0" i="1"/>
  <c r="BY11" i="1"/>
  <c r="BY12" i="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Y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0" i="1"/>
  <c r="BS9" i="1"/>
  <c r="BT9" i="1"/>
  <c r="BV9" i="1"/>
  <c r="BW9" i="1"/>
  <c r="BN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0" i="1"/>
  <c r="BD11" i="1" l="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0" i="1"/>
  <c r="CV11" i="1"/>
  <c r="CV12" i="1"/>
  <c r="CV14" i="1"/>
  <c r="CV15" i="1"/>
  <c r="CV16" i="1"/>
  <c r="CV17" i="1"/>
  <c r="CV18" i="1"/>
  <c r="CV19" i="1"/>
  <c r="CV20" i="1"/>
  <c r="CV21" i="1"/>
  <c r="CV22" i="1"/>
  <c r="CV24" i="1"/>
  <c r="CV25" i="1"/>
  <c r="CV26" i="1"/>
  <c r="CV28" i="1"/>
  <c r="CV29" i="1"/>
  <c r="CV30" i="1"/>
  <c r="CV31" i="1"/>
  <c r="CV32" i="1"/>
  <c r="CV33" i="1"/>
  <c r="CV34" i="1"/>
  <c r="CV35" i="1"/>
  <c r="CV36" i="1"/>
  <c r="CV38" i="1"/>
  <c r="CV40" i="1"/>
  <c r="CV41" i="1"/>
  <c r="CV42" i="1"/>
  <c r="CV43" i="1"/>
  <c r="CV44" i="1"/>
  <c r="CV46" i="1"/>
  <c r="CV48" i="1"/>
  <c r="CV49" i="1"/>
  <c r="CV50" i="1"/>
  <c r="CV52" i="1"/>
  <c r="CV53" i="1"/>
  <c r="CV54" i="1"/>
  <c r="CV55" i="1"/>
  <c r="CV56" i="1"/>
  <c r="CV57" i="1"/>
  <c r="CV58" i="1"/>
  <c r="CV59" i="1"/>
  <c r="CV60" i="1"/>
  <c r="CV61" i="1"/>
  <c r="CV62" i="1"/>
  <c r="CV64" i="1"/>
  <c r="CV65" i="1"/>
  <c r="CV66" i="1"/>
  <c r="CV68" i="1"/>
  <c r="CV70" i="1"/>
  <c r="CV71" i="1"/>
  <c r="CV72" i="1"/>
  <c r="CV73" i="1"/>
  <c r="CV74" i="1"/>
  <c r="CV76" i="1"/>
  <c r="CV78" i="1"/>
  <c r="CV80" i="1"/>
  <c r="CV81" i="1"/>
  <c r="CV82" i="1"/>
  <c r="CV83" i="1"/>
  <c r="CV84" i="1"/>
  <c r="CV85" i="1"/>
  <c r="CV86" i="1"/>
  <c r="CV87" i="1"/>
  <c r="CV88" i="1"/>
  <c r="CV89" i="1"/>
  <c r="CV90" i="1"/>
  <c r="CV92" i="1"/>
  <c r="CV94" i="1"/>
  <c r="CV95" i="1"/>
  <c r="CV96" i="1"/>
  <c r="CV97" i="1"/>
  <c r="CV98" i="1"/>
  <c r="CV99" i="1"/>
  <c r="CV100" i="1"/>
  <c r="CV101" i="1"/>
  <c r="CV102" i="1"/>
  <c r="CV103" i="1"/>
  <c r="CV104" i="1"/>
  <c r="CV105" i="1"/>
  <c r="CV106" i="1"/>
  <c r="CV107" i="1"/>
  <c r="CV108" i="1"/>
  <c r="CV109" i="1"/>
  <c r="CV10" i="1"/>
  <c r="BQ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0" i="1"/>
  <c r="BO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J11" i="1"/>
  <c r="BK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J64" i="1"/>
  <c r="BK64" i="1"/>
  <c r="BJ65" i="1"/>
  <c r="BK65" i="1"/>
  <c r="BJ66" i="1"/>
  <c r="BK66" i="1"/>
  <c r="BJ67" i="1"/>
  <c r="BK67" i="1"/>
  <c r="BJ68" i="1"/>
  <c r="BK68" i="1"/>
  <c r="BJ69" i="1"/>
  <c r="BK69" i="1"/>
  <c r="BJ70" i="1"/>
  <c r="BK70" i="1"/>
  <c r="BJ71" i="1"/>
  <c r="BK71" i="1"/>
  <c r="BJ72" i="1"/>
  <c r="BK72" i="1"/>
  <c r="BJ73" i="1"/>
  <c r="BK73" i="1"/>
  <c r="BJ74" i="1"/>
  <c r="BK74" i="1"/>
  <c r="BJ75" i="1"/>
  <c r="BK75" i="1"/>
  <c r="BJ76" i="1"/>
  <c r="BK76" i="1"/>
  <c r="BJ77" i="1"/>
  <c r="BK77" i="1"/>
  <c r="BJ78" i="1"/>
  <c r="BK78" i="1"/>
  <c r="BJ79" i="1"/>
  <c r="BK79" i="1"/>
  <c r="BJ80" i="1"/>
  <c r="BK80" i="1"/>
  <c r="BJ81" i="1"/>
  <c r="BK81" i="1"/>
  <c r="BJ82" i="1"/>
  <c r="BK82" i="1"/>
  <c r="BJ83" i="1"/>
  <c r="BK83" i="1"/>
  <c r="BJ84" i="1"/>
  <c r="BK84" i="1"/>
  <c r="BJ85" i="1"/>
  <c r="BK85" i="1"/>
  <c r="BJ86" i="1"/>
  <c r="BK86" i="1"/>
  <c r="BJ87" i="1"/>
  <c r="BK87" i="1"/>
  <c r="BJ88" i="1"/>
  <c r="BK88" i="1"/>
  <c r="BJ89" i="1"/>
  <c r="BK89" i="1"/>
  <c r="BJ90" i="1"/>
  <c r="BK90" i="1"/>
  <c r="BJ91" i="1"/>
  <c r="BK91" i="1"/>
  <c r="BJ92" i="1"/>
  <c r="BK92" i="1"/>
  <c r="BJ93" i="1"/>
  <c r="BK93" i="1"/>
  <c r="BJ94" i="1"/>
  <c r="BK94" i="1"/>
  <c r="BJ95" i="1"/>
  <c r="BK95" i="1"/>
  <c r="BJ96" i="1"/>
  <c r="BK96" i="1"/>
  <c r="BJ97" i="1"/>
  <c r="BK97" i="1"/>
  <c r="BJ98" i="1"/>
  <c r="BK98" i="1"/>
  <c r="BJ99" i="1"/>
  <c r="BK99" i="1"/>
  <c r="BJ100" i="1"/>
  <c r="BK100" i="1"/>
  <c r="BJ101" i="1"/>
  <c r="BK101" i="1"/>
  <c r="BJ102" i="1"/>
  <c r="BK102" i="1"/>
  <c r="BJ103" i="1"/>
  <c r="BK103" i="1"/>
  <c r="BJ104" i="1"/>
  <c r="BK104" i="1"/>
  <c r="BJ105" i="1"/>
  <c r="BK105" i="1"/>
  <c r="BJ106" i="1"/>
  <c r="BK106" i="1"/>
  <c r="BJ107" i="1"/>
  <c r="BK107" i="1"/>
  <c r="BJ108" i="1"/>
  <c r="BK108" i="1"/>
  <c r="BJ109" i="1"/>
  <c r="BK109" i="1"/>
  <c r="BK10" i="1"/>
  <c r="BJ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0" i="1"/>
  <c r="BH11" i="1"/>
  <c r="BI11" i="1"/>
  <c r="BL11" i="1"/>
  <c r="BH12" i="1"/>
  <c r="BI12" i="1"/>
  <c r="BL12" i="1"/>
  <c r="BH13" i="1"/>
  <c r="BI13" i="1"/>
  <c r="BL13" i="1"/>
  <c r="BH14" i="1"/>
  <c r="BI14" i="1"/>
  <c r="BL14" i="1"/>
  <c r="BH15" i="1"/>
  <c r="BI15" i="1"/>
  <c r="BL15" i="1"/>
  <c r="BH16" i="1"/>
  <c r="BI16" i="1"/>
  <c r="BL16" i="1"/>
  <c r="BH17" i="1"/>
  <c r="BI17" i="1"/>
  <c r="BL17" i="1"/>
  <c r="BH18" i="1"/>
  <c r="BI18" i="1"/>
  <c r="BL18" i="1"/>
  <c r="BH19" i="1"/>
  <c r="BI19" i="1"/>
  <c r="BL19" i="1"/>
  <c r="BH20" i="1"/>
  <c r="BI20" i="1"/>
  <c r="BL20" i="1"/>
  <c r="BH21" i="1"/>
  <c r="BI21" i="1"/>
  <c r="BL21" i="1"/>
  <c r="BH22" i="1"/>
  <c r="BI22" i="1"/>
  <c r="BL22" i="1"/>
  <c r="BH23" i="1"/>
  <c r="BI23" i="1"/>
  <c r="BL23" i="1"/>
  <c r="BH24" i="1"/>
  <c r="BI24" i="1"/>
  <c r="BL24" i="1"/>
  <c r="BH25" i="1"/>
  <c r="BI25" i="1"/>
  <c r="BL25" i="1"/>
  <c r="BH26" i="1"/>
  <c r="BI26" i="1"/>
  <c r="BL26" i="1"/>
  <c r="BH27" i="1"/>
  <c r="BI27" i="1"/>
  <c r="BL27" i="1"/>
  <c r="BH28" i="1"/>
  <c r="BI28" i="1"/>
  <c r="BL28" i="1"/>
  <c r="BH29" i="1"/>
  <c r="BI29" i="1"/>
  <c r="BL29" i="1"/>
  <c r="BH30" i="1"/>
  <c r="BI30" i="1"/>
  <c r="BL30" i="1"/>
  <c r="BH31" i="1"/>
  <c r="BI31" i="1"/>
  <c r="BL31" i="1"/>
  <c r="BH32" i="1"/>
  <c r="BI32" i="1"/>
  <c r="BL32" i="1"/>
  <c r="BH33" i="1"/>
  <c r="BI33" i="1"/>
  <c r="BL33" i="1"/>
  <c r="BH34" i="1"/>
  <c r="BI34" i="1"/>
  <c r="BL34" i="1"/>
  <c r="BH35" i="1"/>
  <c r="BI35" i="1"/>
  <c r="BL35" i="1"/>
  <c r="BH36" i="1"/>
  <c r="BI36" i="1"/>
  <c r="BL36" i="1"/>
  <c r="BH37" i="1"/>
  <c r="BI37" i="1"/>
  <c r="BL37" i="1"/>
  <c r="BH38" i="1"/>
  <c r="BI38" i="1"/>
  <c r="BL38" i="1"/>
  <c r="BH39" i="1"/>
  <c r="BI39" i="1"/>
  <c r="BL39" i="1"/>
  <c r="BH40" i="1"/>
  <c r="BI40" i="1"/>
  <c r="BL40" i="1"/>
  <c r="BH41" i="1"/>
  <c r="BI41" i="1"/>
  <c r="BL41" i="1"/>
  <c r="BH42" i="1"/>
  <c r="BI42" i="1"/>
  <c r="BL42" i="1"/>
  <c r="BH43" i="1"/>
  <c r="BI43" i="1"/>
  <c r="BL43" i="1"/>
  <c r="BH44" i="1"/>
  <c r="BI44" i="1"/>
  <c r="BL44" i="1"/>
  <c r="BH45" i="1"/>
  <c r="BI45" i="1"/>
  <c r="BL45" i="1"/>
  <c r="BH46" i="1"/>
  <c r="BI46" i="1"/>
  <c r="BL46" i="1"/>
  <c r="BH47" i="1"/>
  <c r="BI47" i="1"/>
  <c r="BL47" i="1"/>
  <c r="BH48" i="1"/>
  <c r="BI48" i="1"/>
  <c r="BL48" i="1"/>
  <c r="BH49" i="1"/>
  <c r="BI49" i="1"/>
  <c r="BL49" i="1"/>
  <c r="BH50" i="1"/>
  <c r="BI50" i="1"/>
  <c r="BL50" i="1"/>
  <c r="BH51" i="1"/>
  <c r="BI51" i="1"/>
  <c r="BL51" i="1"/>
  <c r="BH52" i="1"/>
  <c r="BI52" i="1"/>
  <c r="BL52" i="1"/>
  <c r="BH53" i="1"/>
  <c r="BI53" i="1"/>
  <c r="BL53" i="1"/>
  <c r="BH54" i="1"/>
  <c r="BI54" i="1"/>
  <c r="BL54" i="1"/>
  <c r="BH55" i="1"/>
  <c r="BI55" i="1"/>
  <c r="BL55" i="1"/>
  <c r="BH56" i="1"/>
  <c r="BI56" i="1"/>
  <c r="BL56" i="1"/>
  <c r="BH57" i="1"/>
  <c r="BI57" i="1"/>
  <c r="BL57" i="1"/>
  <c r="BH58" i="1"/>
  <c r="BI58" i="1"/>
  <c r="BL58" i="1"/>
  <c r="BH59" i="1"/>
  <c r="BI59" i="1"/>
  <c r="BL59" i="1"/>
  <c r="BH60" i="1"/>
  <c r="BI60" i="1"/>
  <c r="BL60" i="1"/>
  <c r="BH61" i="1"/>
  <c r="BI61" i="1"/>
  <c r="BL61" i="1"/>
  <c r="BH62" i="1"/>
  <c r="BI62" i="1"/>
  <c r="BL62" i="1"/>
  <c r="BH63" i="1"/>
  <c r="BI63" i="1"/>
  <c r="BL63" i="1"/>
  <c r="BH64" i="1"/>
  <c r="BI64" i="1"/>
  <c r="BL64" i="1"/>
  <c r="BH65" i="1"/>
  <c r="BI65" i="1"/>
  <c r="BL65" i="1"/>
  <c r="BH66" i="1"/>
  <c r="BI66" i="1"/>
  <c r="BL66" i="1"/>
  <c r="BH67" i="1"/>
  <c r="BI67" i="1"/>
  <c r="BL67" i="1"/>
  <c r="BH68" i="1"/>
  <c r="BI68" i="1"/>
  <c r="BL68" i="1"/>
  <c r="BH69" i="1"/>
  <c r="BI69" i="1"/>
  <c r="BL69" i="1"/>
  <c r="BH70" i="1"/>
  <c r="BI70" i="1"/>
  <c r="BL70" i="1"/>
  <c r="BH71" i="1"/>
  <c r="BI71" i="1"/>
  <c r="BL71" i="1"/>
  <c r="BH72" i="1"/>
  <c r="BI72" i="1"/>
  <c r="BL72" i="1"/>
  <c r="BH73" i="1"/>
  <c r="BI73" i="1"/>
  <c r="BL73" i="1"/>
  <c r="BH74" i="1"/>
  <c r="BI74" i="1"/>
  <c r="BL74" i="1"/>
  <c r="BH75" i="1"/>
  <c r="BI75" i="1"/>
  <c r="BL75" i="1"/>
  <c r="BH76" i="1"/>
  <c r="BI76" i="1"/>
  <c r="BL76" i="1"/>
  <c r="BH77" i="1"/>
  <c r="BI77" i="1"/>
  <c r="BL77" i="1"/>
  <c r="BH78" i="1"/>
  <c r="BI78" i="1"/>
  <c r="BL78" i="1"/>
  <c r="BH79" i="1"/>
  <c r="BI79" i="1"/>
  <c r="BL79" i="1"/>
  <c r="BH80" i="1"/>
  <c r="BI80" i="1"/>
  <c r="BL80" i="1"/>
  <c r="BH81" i="1"/>
  <c r="BI81" i="1"/>
  <c r="BL81" i="1"/>
  <c r="BH82" i="1"/>
  <c r="BI82" i="1"/>
  <c r="BL82" i="1"/>
  <c r="BH83" i="1"/>
  <c r="BI83" i="1"/>
  <c r="BL83" i="1"/>
  <c r="BH84" i="1"/>
  <c r="BI84" i="1"/>
  <c r="BL84" i="1"/>
  <c r="BH85" i="1"/>
  <c r="BI85" i="1"/>
  <c r="BL85" i="1"/>
  <c r="BH86" i="1"/>
  <c r="BI86" i="1"/>
  <c r="BL86" i="1"/>
  <c r="BH87" i="1"/>
  <c r="BI87" i="1"/>
  <c r="BL87" i="1"/>
  <c r="BH88" i="1"/>
  <c r="BI88" i="1"/>
  <c r="BL88" i="1"/>
  <c r="BH89" i="1"/>
  <c r="BI89" i="1"/>
  <c r="BL89" i="1"/>
  <c r="BH90" i="1"/>
  <c r="BI90" i="1"/>
  <c r="BL90" i="1"/>
  <c r="BH91" i="1"/>
  <c r="BI91" i="1"/>
  <c r="BL91" i="1"/>
  <c r="BH92" i="1"/>
  <c r="BI92" i="1"/>
  <c r="BL92" i="1"/>
  <c r="BH93" i="1"/>
  <c r="BI93" i="1"/>
  <c r="BL93" i="1"/>
  <c r="BH94" i="1"/>
  <c r="BI94" i="1"/>
  <c r="BL94" i="1"/>
  <c r="BH95" i="1"/>
  <c r="BI95" i="1"/>
  <c r="BL95" i="1"/>
  <c r="BH96" i="1"/>
  <c r="BI96" i="1"/>
  <c r="BL96" i="1"/>
  <c r="BH97" i="1"/>
  <c r="BI97" i="1"/>
  <c r="BL97" i="1"/>
  <c r="BH98" i="1"/>
  <c r="BI98" i="1"/>
  <c r="BL98" i="1"/>
  <c r="BH99" i="1"/>
  <c r="BI99" i="1"/>
  <c r="BL99" i="1"/>
  <c r="BH100" i="1"/>
  <c r="BI100" i="1"/>
  <c r="BL100" i="1"/>
  <c r="BH101" i="1"/>
  <c r="BI101" i="1"/>
  <c r="BL101" i="1"/>
  <c r="BH102" i="1"/>
  <c r="BI102" i="1"/>
  <c r="BL102" i="1"/>
  <c r="BH103" i="1"/>
  <c r="BI103" i="1"/>
  <c r="BL103" i="1"/>
  <c r="BH104" i="1"/>
  <c r="BI104" i="1"/>
  <c r="BL104" i="1"/>
  <c r="BH105" i="1"/>
  <c r="BI105" i="1"/>
  <c r="BL105" i="1"/>
  <c r="BH106" i="1"/>
  <c r="BI106" i="1"/>
  <c r="BL106" i="1"/>
  <c r="BH107" i="1"/>
  <c r="BI107" i="1"/>
  <c r="BL107" i="1"/>
  <c r="BH108" i="1"/>
  <c r="BI108" i="1"/>
  <c r="BL108" i="1"/>
  <c r="BH109" i="1"/>
  <c r="BI109" i="1"/>
  <c r="BL109" i="1"/>
  <c r="BL10" i="1"/>
  <c r="BI10" i="1"/>
  <c r="BH10" i="1"/>
  <c r="BE11" i="1"/>
  <c r="BF11" i="1"/>
  <c r="BG11" i="1"/>
  <c r="BE12" i="1"/>
  <c r="BF12" i="1"/>
  <c r="BG12" i="1"/>
  <c r="CV13"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CV23" i="1"/>
  <c r="BE23" i="1"/>
  <c r="BF23" i="1"/>
  <c r="BG23" i="1"/>
  <c r="BE24" i="1"/>
  <c r="BF24" i="1"/>
  <c r="BG24" i="1"/>
  <c r="BE25" i="1"/>
  <c r="BF25" i="1"/>
  <c r="BG25" i="1"/>
  <c r="BE26" i="1"/>
  <c r="BF26" i="1"/>
  <c r="BG26" i="1"/>
  <c r="CV27"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CV37" i="1"/>
  <c r="BE37" i="1"/>
  <c r="BF37" i="1"/>
  <c r="BG37" i="1"/>
  <c r="BE38" i="1"/>
  <c r="BF38" i="1"/>
  <c r="BG38" i="1"/>
  <c r="CV39" i="1"/>
  <c r="BE39" i="1"/>
  <c r="BF39" i="1"/>
  <c r="BG39" i="1"/>
  <c r="BE40" i="1"/>
  <c r="BF40" i="1"/>
  <c r="BG40" i="1"/>
  <c r="BE41" i="1"/>
  <c r="BF41" i="1"/>
  <c r="BG41" i="1"/>
  <c r="BE42" i="1"/>
  <c r="BF42" i="1"/>
  <c r="BG42" i="1"/>
  <c r="BE43" i="1"/>
  <c r="BF43" i="1"/>
  <c r="BG43" i="1"/>
  <c r="BE44" i="1"/>
  <c r="BF44" i="1"/>
  <c r="BG44" i="1"/>
  <c r="CV45" i="1"/>
  <c r="BE45" i="1"/>
  <c r="BF45" i="1"/>
  <c r="BG45" i="1"/>
  <c r="BE46" i="1"/>
  <c r="BF46" i="1"/>
  <c r="BG46" i="1"/>
  <c r="CV47" i="1"/>
  <c r="BE47" i="1"/>
  <c r="BF47" i="1"/>
  <c r="BG47" i="1"/>
  <c r="BE48" i="1"/>
  <c r="BF48" i="1"/>
  <c r="BG48" i="1"/>
  <c r="BE49" i="1"/>
  <c r="BF49" i="1"/>
  <c r="BG49" i="1"/>
  <c r="BE50" i="1"/>
  <c r="BF50" i="1"/>
  <c r="BG50" i="1"/>
  <c r="CV51"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CV63" i="1"/>
  <c r="BE63" i="1"/>
  <c r="BF63" i="1"/>
  <c r="BG63" i="1"/>
  <c r="BE64" i="1"/>
  <c r="BF64" i="1"/>
  <c r="BG64" i="1"/>
  <c r="BE65" i="1"/>
  <c r="BF65" i="1"/>
  <c r="BG65" i="1"/>
  <c r="BE66" i="1"/>
  <c r="BF66" i="1"/>
  <c r="BG66" i="1"/>
  <c r="CV67" i="1"/>
  <c r="BE67" i="1"/>
  <c r="BF67" i="1"/>
  <c r="BG67" i="1"/>
  <c r="BE68" i="1"/>
  <c r="BF68" i="1"/>
  <c r="BG68" i="1"/>
  <c r="CV69" i="1"/>
  <c r="BE69" i="1"/>
  <c r="BF69" i="1"/>
  <c r="BG69" i="1"/>
  <c r="BE70" i="1"/>
  <c r="BF70" i="1"/>
  <c r="BG70" i="1"/>
  <c r="BE71" i="1"/>
  <c r="BF71" i="1"/>
  <c r="BG71" i="1"/>
  <c r="BE72" i="1"/>
  <c r="BF72" i="1"/>
  <c r="BG72" i="1"/>
  <c r="BE73" i="1"/>
  <c r="BF73" i="1"/>
  <c r="BG73" i="1"/>
  <c r="BE74" i="1"/>
  <c r="BF74" i="1"/>
  <c r="BG74" i="1"/>
  <c r="CV75" i="1"/>
  <c r="BE75" i="1"/>
  <c r="BF75" i="1"/>
  <c r="BG75" i="1"/>
  <c r="BE76" i="1"/>
  <c r="BF76" i="1"/>
  <c r="BG76" i="1"/>
  <c r="BE77" i="1"/>
  <c r="BF77" i="1"/>
  <c r="BG77" i="1"/>
  <c r="BE78" i="1"/>
  <c r="BF78" i="1"/>
  <c r="BG78" i="1"/>
  <c r="CV79"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CV91" i="1"/>
  <c r="BE91" i="1"/>
  <c r="BF91" i="1"/>
  <c r="BG91" i="1"/>
  <c r="BE92" i="1"/>
  <c r="BF92" i="1"/>
  <c r="BG92" i="1"/>
  <c r="CV93"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G10" i="1"/>
  <c r="BF10" i="1"/>
  <c r="BE10" i="1"/>
  <c r="AW11" i="1"/>
  <c r="AY11" i="1"/>
  <c r="AZ11" i="1"/>
  <c r="BA11" i="1"/>
  <c r="BB11" i="1"/>
  <c r="AW12" i="1"/>
  <c r="AY12" i="1"/>
  <c r="AZ12" i="1"/>
  <c r="BA12" i="1"/>
  <c r="BB12" i="1"/>
  <c r="AW13" i="1"/>
  <c r="AY13" i="1"/>
  <c r="AZ13" i="1"/>
  <c r="BA13" i="1"/>
  <c r="BB13" i="1"/>
  <c r="AW14" i="1"/>
  <c r="AY14" i="1"/>
  <c r="AZ14" i="1"/>
  <c r="BA14" i="1"/>
  <c r="BB14" i="1"/>
  <c r="AW15" i="1"/>
  <c r="AY15" i="1"/>
  <c r="AZ15" i="1"/>
  <c r="BA15" i="1"/>
  <c r="BB15" i="1"/>
  <c r="AW16" i="1"/>
  <c r="AY16" i="1"/>
  <c r="AZ16" i="1"/>
  <c r="BA16" i="1"/>
  <c r="BB16" i="1"/>
  <c r="AW17" i="1"/>
  <c r="AY17" i="1"/>
  <c r="AZ17" i="1"/>
  <c r="BA17" i="1"/>
  <c r="BB17" i="1"/>
  <c r="AW18" i="1"/>
  <c r="AY18" i="1"/>
  <c r="AZ18" i="1"/>
  <c r="BA18" i="1"/>
  <c r="BB18" i="1"/>
  <c r="AW19" i="1"/>
  <c r="AY19" i="1"/>
  <c r="AZ19" i="1"/>
  <c r="BA19" i="1"/>
  <c r="BB19" i="1"/>
  <c r="AW20" i="1"/>
  <c r="AY20" i="1"/>
  <c r="AZ20" i="1"/>
  <c r="BA20" i="1"/>
  <c r="BB20" i="1"/>
  <c r="AW21" i="1"/>
  <c r="AY21" i="1"/>
  <c r="AZ21" i="1"/>
  <c r="BA21" i="1"/>
  <c r="BB21" i="1"/>
  <c r="AW22" i="1"/>
  <c r="AY22" i="1"/>
  <c r="AZ22" i="1"/>
  <c r="BA22" i="1"/>
  <c r="BB22" i="1"/>
  <c r="AW23" i="1"/>
  <c r="AY23" i="1"/>
  <c r="AZ23" i="1"/>
  <c r="BA23" i="1"/>
  <c r="BB23" i="1"/>
  <c r="AW24" i="1"/>
  <c r="AY24" i="1"/>
  <c r="AZ24" i="1"/>
  <c r="BA24" i="1"/>
  <c r="BB24" i="1"/>
  <c r="AW25" i="1"/>
  <c r="AY25" i="1"/>
  <c r="AZ25" i="1"/>
  <c r="BA25" i="1"/>
  <c r="BB25" i="1"/>
  <c r="AW26" i="1"/>
  <c r="AY26" i="1"/>
  <c r="AZ26" i="1"/>
  <c r="BA26" i="1"/>
  <c r="BB26" i="1"/>
  <c r="AW27" i="1"/>
  <c r="AY27" i="1"/>
  <c r="AZ27" i="1"/>
  <c r="BA27" i="1"/>
  <c r="BB27" i="1"/>
  <c r="AW28" i="1"/>
  <c r="AY28" i="1"/>
  <c r="AZ28" i="1"/>
  <c r="BA28" i="1"/>
  <c r="BB28" i="1"/>
  <c r="AW29" i="1"/>
  <c r="AY29" i="1"/>
  <c r="AZ29" i="1"/>
  <c r="BA29" i="1"/>
  <c r="BB29" i="1"/>
  <c r="AW30" i="1"/>
  <c r="AY30" i="1"/>
  <c r="AZ30" i="1"/>
  <c r="BA30" i="1"/>
  <c r="BB30" i="1"/>
  <c r="AW31" i="1"/>
  <c r="AY31" i="1"/>
  <c r="AZ31" i="1"/>
  <c r="BA31" i="1"/>
  <c r="BB31" i="1"/>
  <c r="AW32" i="1"/>
  <c r="AY32" i="1"/>
  <c r="AZ32" i="1"/>
  <c r="BA32" i="1"/>
  <c r="BB32" i="1"/>
  <c r="AW33" i="1"/>
  <c r="AY33" i="1"/>
  <c r="AZ33" i="1"/>
  <c r="BA33" i="1"/>
  <c r="BB33" i="1"/>
  <c r="AW34" i="1"/>
  <c r="AY34" i="1"/>
  <c r="AZ34" i="1"/>
  <c r="BA34" i="1"/>
  <c r="BB34" i="1"/>
  <c r="AW35" i="1"/>
  <c r="AY35" i="1"/>
  <c r="AZ35" i="1"/>
  <c r="BA35" i="1"/>
  <c r="BB35" i="1"/>
  <c r="AW36" i="1"/>
  <c r="AY36" i="1"/>
  <c r="AZ36" i="1"/>
  <c r="BA36" i="1"/>
  <c r="BB36" i="1"/>
  <c r="AW37" i="1"/>
  <c r="AY37" i="1"/>
  <c r="AZ37" i="1"/>
  <c r="BA37" i="1"/>
  <c r="BB37" i="1"/>
  <c r="AW38" i="1"/>
  <c r="AY38" i="1"/>
  <c r="AZ38" i="1"/>
  <c r="BA38" i="1"/>
  <c r="BB38" i="1"/>
  <c r="AW39" i="1"/>
  <c r="AY39" i="1"/>
  <c r="AZ39" i="1"/>
  <c r="BA39" i="1"/>
  <c r="BB39" i="1"/>
  <c r="AW40" i="1"/>
  <c r="AY40" i="1"/>
  <c r="AZ40" i="1"/>
  <c r="BA40" i="1"/>
  <c r="BB40" i="1"/>
  <c r="AW41" i="1"/>
  <c r="AY41" i="1"/>
  <c r="AZ41" i="1"/>
  <c r="BA41" i="1"/>
  <c r="BB41" i="1"/>
  <c r="AW42" i="1"/>
  <c r="AY42" i="1"/>
  <c r="AZ42" i="1"/>
  <c r="BA42" i="1"/>
  <c r="BB42" i="1"/>
  <c r="AW43" i="1"/>
  <c r="AY43" i="1"/>
  <c r="AZ43" i="1"/>
  <c r="BA43" i="1"/>
  <c r="BB43" i="1"/>
  <c r="AW44" i="1"/>
  <c r="AY44" i="1"/>
  <c r="AZ44" i="1"/>
  <c r="BA44" i="1"/>
  <c r="BB44" i="1"/>
  <c r="AW45" i="1"/>
  <c r="AY45" i="1"/>
  <c r="AZ45" i="1"/>
  <c r="BA45" i="1"/>
  <c r="BB45" i="1"/>
  <c r="AW46" i="1"/>
  <c r="AY46" i="1"/>
  <c r="AZ46" i="1"/>
  <c r="BA46" i="1"/>
  <c r="BB46" i="1"/>
  <c r="AW47" i="1"/>
  <c r="AY47" i="1"/>
  <c r="AZ47" i="1"/>
  <c r="BA47" i="1"/>
  <c r="BB47" i="1"/>
  <c r="AW48" i="1"/>
  <c r="AY48" i="1"/>
  <c r="AZ48" i="1"/>
  <c r="BA48" i="1"/>
  <c r="BB48" i="1"/>
  <c r="AW49" i="1"/>
  <c r="AY49" i="1"/>
  <c r="AZ49" i="1"/>
  <c r="BA49" i="1"/>
  <c r="BB49" i="1"/>
  <c r="AW50" i="1"/>
  <c r="AY50" i="1"/>
  <c r="AZ50" i="1"/>
  <c r="BA50" i="1"/>
  <c r="BB50" i="1"/>
  <c r="AW51" i="1"/>
  <c r="AY51" i="1"/>
  <c r="AZ51" i="1"/>
  <c r="BA51" i="1"/>
  <c r="BB51" i="1"/>
  <c r="AW52" i="1"/>
  <c r="AY52" i="1"/>
  <c r="AZ52" i="1"/>
  <c r="BA52" i="1"/>
  <c r="BB52" i="1"/>
  <c r="AW53" i="1"/>
  <c r="AY53" i="1"/>
  <c r="AZ53" i="1"/>
  <c r="BA53" i="1"/>
  <c r="BB53" i="1"/>
  <c r="AW54" i="1"/>
  <c r="AY54" i="1"/>
  <c r="AZ54" i="1"/>
  <c r="BA54" i="1"/>
  <c r="BB54" i="1"/>
  <c r="AW55" i="1"/>
  <c r="AY55" i="1"/>
  <c r="AZ55" i="1"/>
  <c r="BA55" i="1"/>
  <c r="BB55" i="1"/>
  <c r="AW56" i="1"/>
  <c r="AY56" i="1"/>
  <c r="AZ56" i="1"/>
  <c r="BA56" i="1"/>
  <c r="BB56" i="1"/>
  <c r="AW57" i="1"/>
  <c r="AY57" i="1"/>
  <c r="AZ57" i="1"/>
  <c r="BA57" i="1"/>
  <c r="BB57" i="1"/>
  <c r="AW58" i="1"/>
  <c r="AY58" i="1"/>
  <c r="AZ58" i="1"/>
  <c r="BA58" i="1"/>
  <c r="BB58" i="1"/>
  <c r="AW59" i="1"/>
  <c r="AY59" i="1"/>
  <c r="AZ59" i="1"/>
  <c r="BA59" i="1"/>
  <c r="BB59" i="1"/>
  <c r="AW60" i="1"/>
  <c r="AY60" i="1"/>
  <c r="AZ60" i="1"/>
  <c r="BA60" i="1"/>
  <c r="BB60" i="1"/>
  <c r="AW61" i="1"/>
  <c r="AY61" i="1"/>
  <c r="AZ61" i="1"/>
  <c r="BA61" i="1"/>
  <c r="BB61" i="1"/>
  <c r="AW62" i="1"/>
  <c r="AY62" i="1"/>
  <c r="AZ62" i="1"/>
  <c r="BA62" i="1"/>
  <c r="BB62" i="1"/>
  <c r="AW63" i="1"/>
  <c r="AY63" i="1"/>
  <c r="AZ63" i="1"/>
  <c r="BA63" i="1"/>
  <c r="BB63" i="1"/>
  <c r="AW64" i="1"/>
  <c r="AY64" i="1"/>
  <c r="AZ64" i="1"/>
  <c r="BA64" i="1"/>
  <c r="BB64" i="1"/>
  <c r="AW65" i="1"/>
  <c r="AY65" i="1"/>
  <c r="AZ65" i="1"/>
  <c r="BA65" i="1"/>
  <c r="BB65" i="1"/>
  <c r="AW66" i="1"/>
  <c r="AY66" i="1"/>
  <c r="AZ66" i="1"/>
  <c r="BA66" i="1"/>
  <c r="BB66" i="1"/>
  <c r="AW67" i="1"/>
  <c r="AY67" i="1"/>
  <c r="AZ67" i="1"/>
  <c r="BA67" i="1"/>
  <c r="BB67" i="1"/>
  <c r="AW68" i="1"/>
  <c r="AY68" i="1"/>
  <c r="AZ68" i="1"/>
  <c r="BA68" i="1"/>
  <c r="BB68" i="1"/>
  <c r="AW69" i="1"/>
  <c r="AY69" i="1"/>
  <c r="AZ69" i="1"/>
  <c r="BA69" i="1"/>
  <c r="BB69" i="1"/>
  <c r="AW70" i="1"/>
  <c r="AY70" i="1"/>
  <c r="AZ70" i="1"/>
  <c r="BA70" i="1"/>
  <c r="BB70" i="1"/>
  <c r="AW71" i="1"/>
  <c r="AY71" i="1"/>
  <c r="AZ71" i="1"/>
  <c r="BA71" i="1"/>
  <c r="BB71" i="1"/>
  <c r="AW72" i="1"/>
  <c r="AY72" i="1"/>
  <c r="AZ72" i="1"/>
  <c r="BA72" i="1"/>
  <c r="BB72" i="1"/>
  <c r="AW73" i="1"/>
  <c r="AY73" i="1"/>
  <c r="AZ73" i="1"/>
  <c r="BA73" i="1"/>
  <c r="BB73" i="1"/>
  <c r="AW74" i="1"/>
  <c r="AY74" i="1"/>
  <c r="AZ74" i="1"/>
  <c r="BA74" i="1"/>
  <c r="BB74" i="1"/>
  <c r="AW75" i="1"/>
  <c r="AY75" i="1"/>
  <c r="AZ75" i="1"/>
  <c r="BA75" i="1"/>
  <c r="BB75" i="1"/>
  <c r="AW76" i="1"/>
  <c r="AY76" i="1"/>
  <c r="AZ76" i="1"/>
  <c r="BA76" i="1"/>
  <c r="BB76" i="1"/>
  <c r="AW77" i="1"/>
  <c r="AY77" i="1"/>
  <c r="AZ77" i="1"/>
  <c r="BA77" i="1"/>
  <c r="BB77" i="1"/>
  <c r="AW78" i="1"/>
  <c r="AY78" i="1"/>
  <c r="AZ78" i="1"/>
  <c r="BA78" i="1"/>
  <c r="BB78" i="1"/>
  <c r="AW79" i="1"/>
  <c r="AY79" i="1"/>
  <c r="AZ79" i="1"/>
  <c r="BA79" i="1"/>
  <c r="BB79" i="1"/>
  <c r="AW80" i="1"/>
  <c r="AY80" i="1"/>
  <c r="AZ80" i="1"/>
  <c r="BA80" i="1"/>
  <c r="BB80" i="1"/>
  <c r="AW81" i="1"/>
  <c r="AY81" i="1"/>
  <c r="AZ81" i="1"/>
  <c r="BA81" i="1"/>
  <c r="BB81" i="1"/>
  <c r="AW82" i="1"/>
  <c r="AY82" i="1"/>
  <c r="AZ82" i="1"/>
  <c r="BA82" i="1"/>
  <c r="BB82" i="1"/>
  <c r="AW83" i="1"/>
  <c r="AY83" i="1"/>
  <c r="AZ83" i="1"/>
  <c r="BA83" i="1"/>
  <c r="BB83" i="1"/>
  <c r="AW84" i="1"/>
  <c r="AY84" i="1"/>
  <c r="AZ84" i="1"/>
  <c r="BA84" i="1"/>
  <c r="BB84" i="1"/>
  <c r="AW85" i="1"/>
  <c r="AY85" i="1"/>
  <c r="AZ85" i="1"/>
  <c r="BA85" i="1"/>
  <c r="BB85" i="1"/>
  <c r="AW86" i="1"/>
  <c r="AY86" i="1"/>
  <c r="AZ86" i="1"/>
  <c r="BA86" i="1"/>
  <c r="BB86" i="1"/>
  <c r="AW87" i="1"/>
  <c r="AY87" i="1"/>
  <c r="AZ87" i="1"/>
  <c r="BA87" i="1"/>
  <c r="BB87" i="1"/>
  <c r="AW88" i="1"/>
  <c r="AY88" i="1"/>
  <c r="AZ88" i="1"/>
  <c r="BA88" i="1"/>
  <c r="BB88" i="1"/>
  <c r="AW89" i="1"/>
  <c r="AY89" i="1"/>
  <c r="AZ89" i="1"/>
  <c r="BA89" i="1"/>
  <c r="BB89" i="1"/>
  <c r="AW90" i="1"/>
  <c r="AY90" i="1"/>
  <c r="AZ90" i="1"/>
  <c r="BA90" i="1"/>
  <c r="BB90" i="1"/>
  <c r="AW91" i="1"/>
  <c r="AY91" i="1"/>
  <c r="AZ91" i="1"/>
  <c r="BA91" i="1"/>
  <c r="BB91" i="1"/>
  <c r="AW92" i="1"/>
  <c r="AY92" i="1"/>
  <c r="AZ92" i="1"/>
  <c r="BA92" i="1"/>
  <c r="BB92" i="1"/>
  <c r="AW93" i="1"/>
  <c r="AY93" i="1"/>
  <c r="AZ93" i="1"/>
  <c r="BA93" i="1"/>
  <c r="BB93" i="1"/>
  <c r="AW94" i="1"/>
  <c r="AY94" i="1"/>
  <c r="AZ94" i="1"/>
  <c r="BA94" i="1"/>
  <c r="BB94" i="1"/>
  <c r="AW95" i="1"/>
  <c r="AY95" i="1"/>
  <c r="AZ95" i="1"/>
  <c r="BA95" i="1"/>
  <c r="BB95" i="1"/>
  <c r="AW96" i="1"/>
  <c r="AY96" i="1"/>
  <c r="AZ96" i="1"/>
  <c r="BA96" i="1"/>
  <c r="BB96" i="1"/>
  <c r="AW97" i="1"/>
  <c r="AY97" i="1"/>
  <c r="AZ97" i="1"/>
  <c r="BA97" i="1"/>
  <c r="BB97" i="1"/>
  <c r="AW98" i="1"/>
  <c r="AY98" i="1"/>
  <c r="AZ98" i="1"/>
  <c r="BA98" i="1"/>
  <c r="BB98" i="1"/>
  <c r="AW99" i="1"/>
  <c r="AY99" i="1"/>
  <c r="AZ99" i="1"/>
  <c r="BA99" i="1"/>
  <c r="BB99" i="1"/>
  <c r="AW100" i="1"/>
  <c r="AY100" i="1"/>
  <c r="AZ100" i="1"/>
  <c r="BA100" i="1"/>
  <c r="BB100" i="1"/>
  <c r="AW101" i="1"/>
  <c r="AY101" i="1"/>
  <c r="AZ101" i="1"/>
  <c r="BA101" i="1"/>
  <c r="BB101" i="1"/>
  <c r="AW102" i="1"/>
  <c r="AY102" i="1"/>
  <c r="AZ102" i="1"/>
  <c r="BA102" i="1"/>
  <c r="BB102" i="1"/>
  <c r="AW103" i="1"/>
  <c r="AY103" i="1"/>
  <c r="AZ103" i="1"/>
  <c r="BA103" i="1"/>
  <c r="BB103" i="1"/>
  <c r="AW104" i="1"/>
  <c r="AY104" i="1"/>
  <c r="AZ104" i="1"/>
  <c r="BA104" i="1"/>
  <c r="BB104" i="1"/>
  <c r="AW105" i="1"/>
  <c r="AY105" i="1"/>
  <c r="AZ105" i="1"/>
  <c r="BA105" i="1"/>
  <c r="BB105" i="1"/>
  <c r="AW106" i="1"/>
  <c r="AY106" i="1"/>
  <c r="AZ106" i="1"/>
  <c r="BA106" i="1"/>
  <c r="BB106" i="1"/>
  <c r="AW107" i="1"/>
  <c r="AY107" i="1"/>
  <c r="AZ107" i="1"/>
  <c r="BA107" i="1"/>
  <c r="BB107" i="1"/>
  <c r="AW108" i="1"/>
  <c r="AY108" i="1"/>
  <c r="AZ108" i="1"/>
  <c r="BA108" i="1"/>
  <c r="BB108" i="1"/>
  <c r="AW109" i="1"/>
  <c r="AY109" i="1"/>
  <c r="AZ109" i="1"/>
  <c r="BA109" i="1"/>
  <c r="BB109" i="1"/>
  <c r="BB10" i="1"/>
  <c r="BA10" i="1"/>
  <c r="AZ10" i="1"/>
  <c r="AY10" i="1"/>
  <c r="AW10" i="1"/>
  <c r="AW9" i="1"/>
  <c r="AX9" i="1"/>
  <c r="AY9" i="1"/>
  <c r="AZ9" i="1"/>
  <c r="BA9" i="1"/>
  <c r="BB9" i="1"/>
  <c r="BC9" i="1"/>
  <c r="BD9" i="1"/>
  <c r="BE9" i="1"/>
  <c r="BF9" i="1"/>
  <c r="BG9" i="1"/>
  <c r="BH9" i="1"/>
  <c r="BI9" i="1"/>
  <c r="BJ9" i="1"/>
  <c r="BK9" i="1"/>
  <c r="BL9" i="1"/>
  <c r="BM9" i="1"/>
  <c r="BN9" i="1"/>
  <c r="BO9" i="1"/>
  <c r="BP9" i="1"/>
  <c r="BQ9" i="1"/>
  <c r="BR9" i="1"/>
  <c r="BX9" i="1"/>
  <c r="BY9" i="1"/>
  <c r="CO9" i="1"/>
  <c r="CV77" i="1"/>
  <c r="B27" i="1" l="1"/>
  <c r="B54" i="1"/>
  <c r="B47" i="1"/>
  <c r="B70" i="1"/>
  <c r="B65" i="1"/>
  <c r="B61" i="1"/>
  <c r="B37" i="1"/>
  <c r="B53" i="1"/>
  <c r="B31" i="1"/>
  <c r="B30" i="1"/>
  <c r="B25" i="1"/>
  <c r="B21" i="1"/>
  <c r="B17" i="1"/>
  <c r="B102" i="1"/>
  <c r="B89" i="1"/>
  <c r="B49" i="1"/>
  <c r="B33" i="1"/>
  <c r="B20" i="1"/>
  <c r="B32" i="1"/>
  <c r="B57" i="1"/>
  <c r="B108" i="1"/>
  <c r="B97" i="1"/>
  <c r="B91" i="1"/>
  <c r="B84" i="1"/>
  <c r="B81" i="1"/>
  <c r="B80" i="1"/>
  <c r="B79" i="1"/>
  <c r="B76" i="1"/>
  <c r="B72" i="1"/>
  <c r="B12" i="1"/>
  <c r="B59" i="1"/>
  <c r="B51" i="1"/>
  <c r="B43" i="1"/>
  <c r="B39" i="1"/>
  <c r="B23" i="1"/>
  <c r="B19" i="1"/>
  <c r="B15" i="1"/>
  <c r="B106" i="1"/>
  <c r="B98" i="1"/>
  <c r="B94" i="1"/>
  <c r="B82" i="1"/>
  <c r="B78" i="1"/>
  <c r="B74" i="1"/>
  <c r="B68" i="1"/>
  <c r="B62" i="1"/>
  <c r="B60" i="1"/>
  <c r="B58" i="1"/>
  <c r="B56" i="1"/>
  <c r="B42" i="1"/>
  <c r="B22" i="1"/>
  <c r="B29" i="1"/>
  <c r="B28" i="1"/>
  <c r="B73" i="1"/>
  <c r="B67" i="1"/>
  <c r="B45" i="1"/>
  <c r="B11" i="1"/>
  <c r="B101" i="1"/>
  <c r="B63" i="1"/>
  <c r="B10" i="1"/>
  <c r="B109" i="1"/>
  <c r="B92" i="1"/>
  <c r="B90" i="1"/>
  <c r="B86" i="1"/>
  <c r="B85" i="1"/>
  <c r="B44" i="1"/>
  <c r="B36" i="1"/>
  <c r="B83" i="1"/>
  <c r="B66" i="1"/>
  <c r="B46" i="1"/>
  <c r="B26" i="1"/>
  <c r="B107" i="1"/>
  <c r="B103" i="1"/>
  <c r="B48" i="1"/>
  <c r="B40" i="1"/>
  <c r="B38" i="1"/>
  <c r="B13" i="1"/>
  <c r="B99" i="1"/>
  <c r="B71" i="1"/>
  <c r="B52" i="1"/>
  <c r="B34" i="1"/>
  <c r="B18" i="1"/>
  <c r="B105" i="1"/>
  <c r="B96" i="1"/>
  <c r="B95" i="1"/>
  <c r="B88" i="1"/>
  <c r="B69" i="1"/>
  <c r="B55" i="1"/>
  <c r="B41" i="1"/>
  <c r="B16" i="1"/>
  <c r="B104" i="1"/>
  <c r="B100" i="1"/>
  <c r="B77" i="1"/>
  <c r="B75" i="1"/>
  <c r="B64" i="1"/>
  <c r="B35" i="1"/>
  <c r="B24" i="1"/>
  <c r="B87" i="1"/>
  <c r="B14" i="1"/>
  <c r="B93" i="1"/>
  <c r="B50" i="1"/>
  <c r="E3" i="1" l="1"/>
  <c r="K5" i="6" l="1"/>
  <c r="H3" i="1" s="1"/>
</calcChain>
</file>

<file path=xl/sharedStrings.xml><?xml version="1.0" encoding="utf-8"?>
<sst xmlns="http://schemas.openxmlformats.org/spreadsheetml/2006/main" count="217" uniqueCount="93">
  <si>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</si>
  <si>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</si>
  <si>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</si>
  <si>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</si>
  <si>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</si>
  <si>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</si>
  <si>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</si>
  <si>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</si>
  <si>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</si>
  <si>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</si>
  <si>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</si>
  <si>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</si>
  <si>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</si>
  <si>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</si>
  <si>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</si>
  <si>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</si>
  <si>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</si>
  <si>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</si>
  <si>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</si>
  <si>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</si>
  <si>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</si>
  <si>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</si>
  <si>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</si>
  <si>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Compact dishwasher</t>
  </si>
  <si>
    <t>Standard size dishwasher</t>
  </si>
  <si>
    <t>Paperwork Reduction Act Statement</t>
  </si>
  <si>
    <t>OMB Burden Disclosure Statement</t>
  </si>
  <si>
    <t>Dishwashers</t>
  </si>
  <si>
    <t>Water Consumption (Gallons per Cycle)</t>
  </si>
  <si>
    <t>Capacity (Number of Place Settings)</t>
  </si>
  <si>
    <t>If Soil-Sensing, the Number of Cycles Required to Reach Calibration</t>
  </si>
  <si>
    <t>Is the Selected Test Cycle Soil-Sensing?</t>
  </si>
  <si>
    <t>Cycle Selected for Energy Testing</t>
  </si>
  <si>
    <t>Options Selected for Energy Testing</t>
  </si>
  <si>
    <t>DOE F 220.8</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</si>
  <si>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</si>
  <si>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</si>
  <si>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</si>
  <si>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</si>
  <si>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</si>
  <si>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</si>
  <si>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</si>
  <si>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</si>
  <si>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</si>
  <si>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</si>
  <si>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</si>
  <si>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</si>
  <si>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</si>
  <si>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</si>
  <si>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</si>
  <si>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</si>
  <si>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</si>
  <si>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</si>
  <si>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</si>
  <si>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</si>
  <si>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</si>
  <si>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</si>
  <si>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</si>
  <si>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</si>
  <si>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</si>
  <si>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</si>
  <si>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</si>
  <si>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</si>
  <si>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</si>
  <si>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Water Inlet Temperature Used for Testing (Degrees F)</t>
  </si>
  <si>
    <t>Version 5.5</t>
  </si>
  <si>
    <t>OMB Control Number:  1910-1400 (Expiration Date:  September 30, 2024)
OMB Control Number:  3084-0069 (Expiration Date:  April 30, 2027)</t>
  </si>
  <si>
    <t>OMB Control Number:  3084-0069 (Expiration Date:  April 30, 2027)</t>
  </si>
  <si>
    <t>Estimated Annual Energy Use (kWh/year)</t>
  </si>
  <si>
    <t>Does the Dishwasher Have a Soil Sensor?</t>
  </si>
  <si>
    <t>Was Testing Conducted Using Cascade Complete Powder or Cascade with the Grease Fighting Power of Dawn Powder?</t>
  </si>
  <si>
    <t>Does the Dishwasher Have a Built-In Water Softening System?</t>
  </si>
  <si>
    <t>Complete the Cells Below for Dishwashers with Built-In Water Softening Systems Only</t>
  </si>
  <si>
    <t>Energy Use Required for Each Regeneration of the Water Softening System (kWh)</t>
  </si>
  <si>
    <t>Water Use Required for Each Regeneration of the Water Softening System (Gallons)</t>
  </si>
  <si>
    <t>Number of Regeneration Cycles per Year</t>
  </si>
  <si>
    <t>What Data and Calculations Were Used to Derive the Values Input for: Energy Use, Water Use, and the Maximum Number of Regeneration Cycles per Year?</t>
  </si>
  <si>
    <t>Is this a Water Re-Use System Dishwasher?</t>
  </si>
  <si>
    <t>Energy Use Required for a Drain Out Event (kWh)</t>
  </si>
  <si>
    <t>Water Use Required for a Drain Out Event (Gallons)</t>
  </si>
  <si>
    <t>Number of Drain Out Events per Year</t>
  </si>
  <si>
    <t>Energy Use Required for a Clean Out Event (kWh)</t>
  </si>
  <si>
    <t>Water Use Required for a Clean Out Event (Gal)</t>
  </si>
  <si>
    <t>Number of Clean Out Events per Year</t>
  </si>
  <si>
    <t>What Data and Calculations Were Used to Derive the Values Input for: Energy and Water Use for Drain Out and Clean Out Events, Numbers of Drain Out and Clean Out Events per Year, and Water Fill Volume?</t>
  </si>
  <si>
    <t>Does the Dishwasher have a Built-in Reservoir?</t>
  </si>
  <si>
    <t>Manufacturer Stated Reservoir Capacity (Gallons)</t>
  </si>
  <si>
    <t>Prewash Fill Water Volume (Gallons)</t>
  </si>
  <si>
    <t>Main Wash Fill Water Volume (Gallons)</t>
  </si>
  <si>
    <t>Reservoir Water Consumption (Gallons per Cycle)</t>
  </si>
  <si>
    <t>Complete the Cells Below for Water Re-Use System Dishwashers Only</t>
  </si>
  <si>
    <t>Water Fill Volume to Calculate Detergent Dosage (Gallons)</t>
  </si>
  <si>
    <t>Complete the Cells Below for Dishwashers with Built-In Reservoirs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</si>
</sst>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6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0" xfId="0" quotePrefix="1" applyFont="1" applyAlignment="1" applyProtection="1">
      <alignment horizontal="center"/>
      <protection hidden="1"/>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6" fillId="0" borderId="21" xfId="0" applyFont="1" applyBorder="1" applyAlignment="1" applyProtection="1">
      <alignmen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28"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1" fillId="0" borderId="29"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1"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8" xfId="2" applyFont="1" applyBorder="1" applyAlignment="1" applyProtection="1">
      <alignment horizontal="left" vertical="center"/>
      <protection hidden="1"/>
    </xf>
    <xf numFmtId="0" fontId="18" fillId="0" borderId="28"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2" fillId="0" borderId="0" xfId="0" applyNumberFormat="1" applyFont="1" applyBorder="1" applyAlignment="1" applyProtection="1">
      <alignment horizontal="center" vertical="center"/>
      <protection hidden="1"/>
    </xf>
    <xf numFmtId="0" fontId="7" fillId="0" borderId="0" xfId="0" applyFont="1" applyFill="1" applyBorder="1" applyAlignment="1" applyProtection="1">
      <protection hidden="1"/>
    </xf>
    <xf numFmtId="0" fontId="4" fillId="0" borderId="6" xfId="0" applyFont="1" applyFill="1" applyBorder="1" applyAlignment="1" applyProtection="1">
      <alignment horizontal="center" wrapText="1"/>
      <protection hidden="1"/>
    </xf>
    <xf numFmtId="0" fontId="12" fillId="0" borderId="6" xfId="0" applyFont="1" applyFill="1" applyBorder="1" applyAlignment="1" applyProtection="1">
      <alignment horizontal="center"/>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0" xfId="0" applyFont="1" applyFill="1" applyBorder="1" applyAlignment="1" applyProtection="1">
      <alignment horizontal="center"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5" fillId="0" borderId="33" xfId="0" applyFont="1" applyFill="1" applyBorder="1" applyAlignment="1" applyProtection="1">
      <alignment horizontal="center" vertical="center" wrapText="1"/>
      <protection hidden="1"/>
    </xf>
    <xf numFmtId="0" fontId="5" fillId="0" borderId="34"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29" fillId="8" borderId="22" xfId="1" applyFont="1" applyFill="1" applyBorder="1" applyAlignment="1" applyProtection="1">
      <alignment horizontal="center" vertical="center"/>
      <protection hidden="1"/>
    </xf>
    <xf numFmtId="0" fontId="29" fillId="8" borderId="12"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9" fillId="5" borderId="22"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31">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18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2"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190" hidden="1" customWidth="1"/>
    <col min="17" max="17" width="12.7109375" style="91" bestFit="1" customWidth="1"/>
    <col min="18" max="16384" width="9.140625" style="91"/>
  </cols>
  <sheetData>
    <row r="1" spans="1:18" ht="26.1" customHeight="1">
      <c r="A1" s="209" t="s">
        <v>66</v>
      </c>
      <c r="B1" s="209"/>
      <c r="C1" s="209"/>
      <c r="D1" s="209"/>
      <c r="E1" s="209"/>
      <c r="F1" s="209"/>
      <c r="G1" s="209"/>
      <c r="H1" s="209"/>
      <c r="I1" s="209"/>
      <c r="J1" s="209"/>
      <c r="L1" s="93" t="s">
        <v>65</v>
      </c>
      <c r="P1" s="94">
        <v>13</v>
      </c>
    </row>
    <row r="2" spans="1:18" ht="17.100000000000001" customHeight="1">
      <c r="A2" s="95" t="s">
        <v>34</v>
      </c>
      <c r="B2" s="96"/>
      <c r="C2" s="96"/>
      <c r="J2" s="97"/>
      <c r="K2" s="98"/>
      <c r="N2" s="99" t="s">
        <v>35</v>
      </c>
      <c r="O2" s="99" t="s">
        <v>22</v>
      </c>
      <c r="P2" s="94">
        <v>17</v>
      </c>
    </row>
    <row r="3" spans="1:18" s="98" customFormat="1" ht="20.100000000000001" customHeight="1">
      <c r="A3" s="100" t="str">
        <f>D3</f>
        <v>Dishwashers</v>
      </c>
      <c r="C3" s="101" t="s">
        <v>36</v>
      </c>
      <c r="D3" s="222" t="s">
        <v>27</v>
      </c>
      <c r="E3" s="222"/>
      <c r="F3" s="222"/>
      <c r="G3" s="222"/>
      <c r="H3" s="222"/>
      <c r="I3" s="222"/>
      <c r="J3" s="102" t="s">
        <v>17</v>
      </c>
      <c r="K3" s="22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3"/>
      <c r="M3" s="103"/>
      <c r="N3" s="104">
        <f>N11</f>
        <v>0</v>
      </c>
      <c r="O3" s="104">
        <f>N12</f>
        <v>0</v>
      </c>
      <c r="P3" s="94">
        <v>20</v>
      </c>
    </row>
    <row r="4" spans="1:18" s="98" customFormat="1" ht="9.9499999999999993" customHeight="1">
      <c r="A4" s="100" t="str">
        <f>RIGHT(L1,LEN(L1)-8)</f>
        <v>5.5</v>
      </c>
      <c r="B4" s="105"/>
      <c r="C4" s="105"/>
      <c r="D4" s="222"/>
      <c r="E4" s="222"/>
      <c r="F4" s="222"/>
      <c r="G4" s="222"/>
      <c r="H4" s="222"/>
      <c r="I4" s="222"/>
      <c r="M4" s="103"/>
      <c r="P4" s="94">
        <v>10</v>
      </c>
    </row>
    <row r="5" spans="1:18" s="98" customFormat="1" ht="20.100000000000001" customHeight="1">
      <c r="A5" s="106"/>
      <c r="D5" s="222"/>
      <c r="E5" s="222"/>
      <c r="F5" s="222"/>
      <c r="G5" s="222"/>
      <c r="H5" s="222"/>
      <c r="I5" s="222"/>
      <c r="J5" s="102" t="s">
        <v>18</v>
      </c>
      <c r="K5" s="224" t="str">
        <f>IF(OR(K3="Error",Input!E3="Error"),"Error",IF(OR(K3="No Data",Input!E3="No Data"),"No Data","OK"))</f>
        <v>No Data</v>
      </c>
      <c r="L5" s="224"/>
      <c r="M5" s="107"/>
      <c r="N5" s="104" t="str">
        <f>IF(N3=1,"U.S. Manufacturer",IF(N3=2,"Importer","No Type"))</f>
        <v>No Type</v>
      </c>
      <c r="O5" s="104" t="str">
        <f>IF(O3=1,IF(N3=1,"U.S. Manufacturer",IF(N3=2,"Importer","No Type")),IF(O3=2,"Third Party Representative","No Type"))</f>
        <v>No Type</v>
      </c>
      <c r="P5" s="94">
        <v>20</v>
      </c>
    </row>
    <row r="6" spans="1:18" s="98" customFormat="1" ht="20.100000000000001" customHeight="1">
      <c r="A6" s="106"/>
      <c r="D6" s="225" t="s">
        <v>37</v>
      </c>
      <c r="E6" s="225"/>
      <c r="F6" s="108"/>
      <c r="G6" s="108"/>
      <c r="H6" s="108"/>
      <c r="I6" s="108"/>
      <c r="J6" s="102"/>
      <c r="K6" s="109"/>
      <c r="L6" s="109"/>
      <c r="M6" s="107"/>
      <c r="N6" s="104"/>
      <c r="O6" s="104"/>
      <c r="P6" s="94">
        <v>20</v>
      </c>
    </row>
    <row r="7" spans="1:18" s="98" customFormat="1" ht="9.9499999999999993" customHeight="1" thickBot="1">
      <c r="A7" s="106"/>
      <c r="B7" s="105"/>
      <c r="C7" s="105"/>
      <c r="D7" s="105"/>
      <c r="E7" s="110"/>
      <c r="G7" s="92"/>
      <c r="H7" s="111"/>
      <c r="I7" s="111"/>
      <c r="J7" s="111"/>
      <c r="K7" s="111"/>
      <c r="L7" s="111"/>
      <c r="M7" s="111"/>
      <c r="N7" s="103"/>
      <c r="O7" s="103"/>
      <c r="P7" s="112">
        <v>10</v>
      </c>
      <c r="Q7" s="107"/>
    </row>
    <row r="8" spans="1:18" s="98" customFormat="1" ht="39.950000000000003" customHeight="1" thickBot="1">
      <c r="A8" s="226" t="s">
        <v>38</v>
      </c>
      <c r="B8" s="227"/>
      <c r="C8" s="227"/>
      <c r="D8" s="227"/>
      <c r="E8" s="227"/>
      <c r="F8" s="227"/>
      <c r="G8" s="227"/>
      <c r="H8" s="227"/>
      <c r="I8" s="227"/>
      <c r="J8" s="227"/>
      <c r="K8" s="227"/>
      <c r="L8" s="228"/>
      <c r="M8" s="111"/>
      <c r="N8" s="103"/>
      <c r="O8" s="103"/>
      <c r="P8" s="112">
        <v>40</v>
      </c>
      <c r="Q8" s="107"/>
    </row>
    <row r="9" spans="1:18" s="98" customFormat="1" ht="18" customHeight="1">
      <c r="A9" s="113"/>
      <c r="B9" s="114" t="s">
        <v>39</v>
      </c>
      <c r="C9" s="114"/>
      <c r="D9" s="115"/>
      <c r="E9" s="115"/>
      <c r="F9" s="116"/>
      <c r="G9" s="113"/>
      <c r="H9" s="114" t="s">
        <v>40</v>
      </c>
      <c r="I9" s="114"/>
      <c r="J9" s="115"/>
      <c r="K9" s="115"/>
      <c r="L9" s="116"/>
      <c r="M9" s="92"/>
      <c r="N9" s="92"/>
      <c r="O9" s="103"/>
      <c r="P9" s="112">
        <v>18</v>
      </c>
      <c r="Q9" s="103"/>
      <c r="R9" s="107"/>
    </row>
    <row r="10" spans="1:18" s="98" customFormat="1" ht="18" customHeight="1" thickBot="1">
      <c r="A10" s="117"/>
      <c r="B10" s="118" t="s">
        <v>41</v>
      </c>
      <c r="C10" s="118"/>
      <c r="D10" s="118"/>
      <c r="E10" s="118"/>
      <c r="F10" s="119"/>
      <c r="G10" s="117"/>
      <c r="H10" s="120" t="s">
        <v>42</v>
      </c>
      <c r="I10" s="120"/>
      <c r="J10" s="121"/>
      <c r="K10" s="122"/>
      <c r="L10" s="119"/>
      <c r="M10" s="111"/>
      <c r="N10" s="103"/>
      <c r="O10" s="103"/>
      <c r="P10" s="112">
        <v>18</v>
      </c>
      <c r="Q10" s="107"/>
    </row>
    <row r="11" spans="1:18" s="98" customFormat="1" ht="27.95" customHeight="1">
      <c r="A11" s="117"/>
      <c r="B11" s="214"/>
      <c r="C11" s="215"/>
      <c r="D11" s="216" t="str">
        <f>IF(OR(N11=1,N11=2),"","Please enter required data")</f>
        <v>Please enter required data</v>
      </c>
      <c r="E11" s="122"/>
      <c r="F11" s="119"/>
      <c r="G11" s="117"/>
      <c r="H11" s="214"/>
      <c r="I11" s="217"/>
      <c r="J11" s="215"/>
      <c r="K11" s="218" t="str">
        <f>IF(OR(N12=1,N12=2),"","Please enter required data")</f>
        <v>Please enter required data</v>
      </c>
      <c r="L11" s="119"/>
      <c r="M11" s="111"/>
      <c r="N11" s="123">
        <v>0</v>
      </c>
      <c r="O11" s="124"/>
      <c r="P11" s="112">
        <v>28</v>
      </c>
      <c r="Q11" s="107"/>
    </row>
    <row r="12" spans="1:18" s="133" customFormat="1" ht="27.95" customHeight="1" thickBot="1">
      <c r="A12" s="125"/>
      <c r="B12" s="219"/>
      <c r="C12" s="220"/>
      <c r="D12" s="216"/>
      <c r="E12" s="126"/>
      <c r="F12" s="127"/>
      <c r="G12" s="125"/>
      <c r="H12" s="219"/>
      <c r="I12" s="221"/>
      <c r="J12" s="220"/>
      <c r="K12" s="218"/>
      <c r="L12" s="127"/>
      <c r="M12" s="128"/>
      <c r="N12" s="129">
        <v>0</v>
      </c>
      <c r="O12" s="130"/>
      <c r="P12" s="131">
        <v>28</v>
      </c>
      <c r="Q12" s="132"/>
    </row>
    <row r="13" spans="1:18" s="98" customFormat="1" ht="12.95" customHeight="1">
      <c r="A13" s="117"/>
      <c r="B13" s="121"/>
      <c r="C13" s="121"/>
      <c r="D13" s="121"/>
      <c r="E13" s="122"/>
      <c r="F13" s="119"/>
      <c r="G13" s="117"/>
      <c r="H13" s="121"/>
      <c r="I13" s="121"/>
      <c r="J13" s="121"/>
      <c r="K13" s="122"/>
      <c r="L13" s="119"/>
      <c r="M13" s="111"/>
      <c r="N13" s="103"/>
      <c r="O13" s="92"/>
      <c r="P13" s="112">
        <v>13</v>
      </c>
      <c r="Q13" s="107"/>
    </row>
    <row r="14" spans="1:18" s="142" customFormat="1" ht="12.95" customHeight="1">
      <c r="A14" s="134"/>
      <c r="B14" s="135" t="s">
        <v>43</v>
      </c>
      <c r="C14" s="135"/>
      <c r="D14" s="136"/>
      <c r="E14" s="137"/>
      <c r="F14" s="138"/>
      <c r="G14" s="134"/>
      <c r="H14" s="135" t="s">
        <v>44</v>
      </c>
      <c r="I14" s="135"/>
      <c r="J14" s="136"/>
      <c r="K14" s="137"/>
      <c r="L14" s="138"/>
      <c r="M14" s="139"/>
      <c r="N14" s="140"/>
      <c r="O14" s="141"/>
      <c r="P14" s="112">
        <v>13</v>
      </c>
    </row>
    <row r="15" spans="1:18" s="149" customFormat="1" ht="12.95" customHeight="1" thickBot="1">
      <c r="A15" s="143"/>
      <c r="B15" s="144"/>
      <c r="C15" s="144"/>
      <c r="D15" s="145"/>
      <c r="E15" s="144"/>
      <c r="F15" s="146"/>
      <c r="G15" s="143"/>
      <c r="H15" s="144"/>
      <c r="I15" s="144"/>
      <c r="J15" s="145"/>
      <c r="K15" s="144"/>
      <c r="L15" s="146"/>
      <c r="M15" s="147"/>
      <c r="N15" s="92"/>
      <c r="O15" s="148"/>
      <c r="P15" s="112">
        <v>13</v>
      </c>
    </row>
    <row r="16" spans="1:18" s="149" customFormat="1" ht="23.1" customHeight="1" thickBot="1">
      <c r="A16" s="211" t="s">
        <v>45</v>
      </c>
      <c r="B16" s="212"/>
      <c r="C16" s="213"/>
      <c r="D16" s="150"/>
      <c r="E16" s="151" t="str">
        <f>IF(ISBLANK(D16),"Please enter required data",IF(ISNONTEXT(D16),"Please enter required data",""))</f>
        <v>Please enter required data</v>
      </c>
      <c r="F16" s="152"/>
      <c r="G16" s="211" t="s">
        <v>45</v>
      </c>
      <c r="H16" s="212"/>
      <c r="I16" s="213"/>
      <c r="J16" s="150"/>
      <c r="K16" s="153" t="str">
        <f>IF($N$12=1,IF(ISBLANK(J16),"","No entry should be made"),IF(ISBLANK(J16),"Please enter required data",IF(ISNONTEXT(J16),"Please enter required data","")))</f>
        <v>Please enter required data</v>
      </c>
      <c r="L16" s="152"/>
      <c r="M16" s="147"/>
      <c r="N16" s="148" t="s">
        <v>21</v>
      </c>
      <c r="O16" s="148"/>
      <c r="P16" s="112">
        <v>23</v>
      </c>
      <c r="Q16" s="154"/>
    </row>
    <row r="17" spans="1:84" s="149" customFormat="1" ht="23.1" customHeight="1" thickBot="1">
      <c r="A17" s="211" t="s">
        <v>46</v>
      </c>
      <c r="B17" s="212"/>
      <c r="C17" s="213"/>
      <c r="D17" s="150"/>
      <c r="E17" s="151" t="str">
        <f>IF(ISBLANK(D17),"Please enter required data",IF(ISNONTEXT(D17),"Please enter required data",""))</f>
        <v>Please enter required data</v>
      </c>
      <c r="F17" s="152"/>
      <c r="G17" s="211" t="s">
        <v>46</v>
      </c>
      <c r="H17" s="212"/>
      <c r="I17" s="213"/>
      <c r="J17" s="150"/>
      <c r="K17" s="153" t="str">
        <f>IF($N$12=1,IF(ISBLANK(J17),"","No entry should be made"),IF(ISBLANK(J17),"Please enter required data",IF(ISNONTEXT(J17),"Please enter required data","")))</f>
        <v>Please enter required data</v>
      </c>
      <c r="L17" s="152"/>
      <c r="M17" s="147"/>
      <c r="N17" s="148" t="s">
        <v>21</v>
      </c>
      <c r="O17" s="148"/>
      <c r="P17" s="112">
        <v>23</v>
      </c>
      <c r="Q17" s="154"/>
    </row>
    <row r="18" spans="1:84" s="149" customFormat="1" ht="23.1" customHeight="1" thickBot="1">
      <c r="A18" s="229" t="s">
        <v>47</v>
      </c>
      <c r="B18" s="230"/>
      <c r="C18" s="231"/>
      <c r="D18" s="150"/>
      <c r="E18" s="151" t="str">
        <f>IF(ISBLANK(D18),"Please enter required data",IF(ISNONTEXT(D18),"Please enter required data",""))</f>
        <v>Please enter required data</v>
      </c>
      <c r="F18" s="152"/>
      <c r="G18" s="229" t="s">
        <v>47</v>
      </c>
      <c r="H18" s="230"/>
      <c r="I18" s="231"/>
      <c r="J18" s="150"/>
      <c r="K18" s="153" t="str">
        <f>IF($N$12=1,IF(ISBLANK(J18),"","No entry should be made"),IF(ISBLANK(J18),"Please enter required data",IF(ISNONTEXT(J18),"Please enter required data","")))</f>
        <v>Please enter required data</v>
      </c>
      <c r="L18" s="152"/>
      <c r="M18" s="147"/>
      <c r="N18" s="148" t="s">
        <v>21</v>
      </c>
      <c r="O18" s="148"/>
      <c r="P18" s="112">
        <v>23</v>
      </c>
      <c r="Q18" s="154"/>
    </row>
    <row r="19" spans="1:84" s="149" customFormat="1" ht="23.1" customHeight="1" thickBot="1">
      <c r="A19" s="211" t="s">
        <v>48</v>
      </c>
      <c r="B19" s="212"/>
      <c r="C19" s="213"/>
      <c r="D19" s="150"/>
      <c r="E19" s="151" t="str">
        <f>IF(ISBLANK(D19),"Please enter required data","")</f>
        <v>Please enter required data</v>
      </c>
      <c r="F19" s="152"/>
      <c r="G19" s="211" t="s">
        <v>48</v>
      </c>
      <c r="H19" s="212"/>
      <c r="I19" s="213"/>
      <c r="J19" s="150"/>
      <c r="K19" s="153" t="str">
        <f>IF($N$12=1,IF(ISBLANK(J19),"","No entry should be made"),IF(ISBLANK(J19),"Please enter required data",""))</f>
        <v>Please enter required data</v>
      </c>
      <c r="L19" s="152"/>
      <c r="M19" s="147"/>
      <c r="N19" s="148" t="s">
        <v>21</v>
      </c>
      <c r="O19" s="148"/>
      <c r="P19" s="112">
        <v>23</v>
      </c>
      <c r="Q19" s="154"/>
    </row>
    <row r="20" spans="1:84" s="149" customFormat="1" ht="23.1" customHeight="1" thickBot="1">
      <c r="A20" s="211" t="s">
        <v>49</v>
      </c>
      <c r="B20" s="212"/>
      <c r="C20" s="213"/>
      <c r="D20" s="69"/>
      <c r="E20" s="151" t="str">
        <f>IF(IF(ISERROR(FIND("@",D20)),1,0)+IF(ISERROR(FIND(".",D20)),1,0)&gt;0,"Please enter required data"," ")</f>
        <v>Please enter required data</v>
      </c>
      <c r="F20" s="152"/>
      <c r="G20" s="211" t="s">
        <v>49</v>
      </c>
      <c r="H20" s="212"/>
      <c r="I20" s="213"/>
      <c r="J20" s="69"/>
      <c r="K20" s="153" t="str">
        <f>IF($N$12=1,IF(ISBLANK(J20),"","No entry should be made"),IF(IF(ISERROR(FIND("@",J20)),1,0)+IF(ISERROR(FIND(".",J20)),1,0)&gt;0,"Please enter required data"," "))</f>
        <v>Please enter required data</v>
      </c>
      <c r="L20" s="152"/>
      <c r="M20" s="147"/>
      <c r="N20" s="148" t="s">
        <v>21</v>
      </c>
      <c r="O20" s="148"/>
      <c r="P20" s="112">
        <v>23</v>
      </c>
      <c r="Q20" s="154"/>
    </row>
    <row r="21" spans="1:84" s="149" customFormat="1" ht="12.95" customHeight="1" thickBot="1">
      <c r="A21" s="155"/>
      <c r="B21" s="156"/>
      <c r="C21" s="156"/>
      <c r="D21" s="156"/>
      <c r="E21" s="157"/>
      <c r="F21" s="158"/>
      <c r="G21" s="155"/>
      <c r="H21" s="156"/>
      <c r="I21" s="156"/>
      <c r="J21" s="156"/>
      <c r="K21" s="157"/>
      <c r="L21" s="158"/>
      <c r="M21" s="147"/>
      <c r="N21" s="148"/>
      <c r="O21" s="148"/>
      <c r="P21" s="112">
        <v>13</v>
      </c>
      <c r="Q21" s="154"/>
    </row>
    <row r="22" spans="1:84" s="149" customFormat="1" ht="12.95" customHeight="1">
      <c r="E22" s="159"/>
      <c r="G22" s="92"/>
      <c r="H22" s="147"/>
      <c r="I22" s="147"/>
      <c r="J22" s="147"/>
      <c r="K22" s="147"/>
      <c r="L22" s="147"/>
      <c r="M22" s="147"/>
      <c r="N22" s="148"/>
      <c r="O22" s="148"/>
      <c r="P22" s="112">
        <v>13</v>
      </c>
      <c r="Q22" s="154"/>
    </row>
    <row r="23" spans="1:84" s="98" customFormat="1" ht="17.100000000000001" customHeight="1">
      <c r="A23" s="106"/>
      <c r="B23" s="160" t="str">
        <f>"Compliance Statement "&amp;IF(N12=2,"- Third Party Representative", IF(AND(N11=1,N12=1),"- U.S. Manufacturer",IF(AND(N11=2,N12=1),"- Importer","")))</f>
        <v xml:space="preserve">Compliance Statement </v>
      </c>
      <c r="C23" s="161"/>
      <c r="G23" s="92"/>
      <c r="P23" s="94">
        <v>17</v>
      </c>
      <c r="R23" s="162"/>
      <c r="S23" s="162"/>
      <c r="T23" s="122"/>
      <c r="U23" s="163"/>
      <c r="V23" s="163"/>
    </row>
    <row r="24" spans="1:84" s="98" customFormat="1" ht="114.95" customHeight="1">
      <c r="A24" s="106"/>
      <c r="B24" s="233" t="str">
        <f>IF(N12=0,"Select one of the options for 'Submitter - Party Submitting This Report' above",IF(N12=1,N24,IF(N12=2,O24,"Error in Submitter Type")))</f>
        <v>Select one of the options for 'Submitter - Party Submitting This Report' above</v>
      </c>
      <c r="C24" s="233"/>
      <c r="D24" s="233"/>
      <c r="E24" s="233"/>
      <c r="F24" s="233"/>
      <c r="G24" s="233"/>
      <c r="H24" s="233"/>
      <c r="I24" s="233"/>
      <c r="J24" s="233"/>
      <c r="K24" s="233"/>
      <c r="L24" s="164"/>
      <c r="M24" s="164"/>
      <c r="N24" s="164" t="s">
        <v>57</v>
      </c>
      <c r="O24" s="164" t="s">
        <v>58</v>
      </c>
      <c r="P24" s="165">
        <v>115</v>
      </c>
      <c r="S24" s="122"/>
      <c r="T24" s="163"/>
      <c r="U24" s="163"/>
      <c r="V24" s="162"/>
    </row>
    <row r="25" spans="1:84" s="169" customFormat="1" ht="6" customHeight="1" thickBot="1">
      <c r="A25" s="166"/>
      <c r="B25" s="167"/>
      <c r="C25" s="167"/>
      <c r="D25" s="167"/>
      <c r="E25" s="167"/>
      <c r="F25" s="167"/>
      <c r="G25" s="167"/>
      <c r="H25" s="167"/>
      <c r="I25" s="167"/>
      <c r="J25" s="167"/>
      <c r="K25" s="167"/>
      <c r="L25" s="168"/>
      <c r="M25" s="168"/>
      <c r="N25" s="168"/>
      <c r="O25" s="168"/>
      <c r="P25" s="165">
        <v>6</v>
      </c>
      <c r="S25" s="122"/>
      <c r="T25" s="170"/>
      <c r="U25" s="170"/>
      <c r="V25" s="171"/>
    </row>
    <row r="26" spans="1:84" s="144" customFormat="1" ht="38.1" customHeight="1" thickBot="1">
      <c r="A26" s="172"/>
      <c r="B26" s="234" t="s">
        <v>50</v>
      </c>
      <c r="C26" s="235"/>
      <c r="D26" s="68"/>
      <c r="E26" s="153" t="str">
        <f>IF(ISBLANK(D26),"Please enter required data",IF(ISNONTEXT(D26),"Please enter required data",""))</f>
        <v>Please enter required data</v>
      </c>
      <c r="F26" s="173"/>
      <c r="G26" s="174"/>
      <c r="I26" s="175" t="s">
        <v>51</v>
      </c>
      <c r="J26" s="70"/>
      <c r="K26" s="176" t="str">
        <f>IF(ISNUMBER(J26),"","Please enter required data")</f>
        <v>Please enter required data</v>
      </c>
      <c r="L26" s="173"/>
      <c r="M26" s="173"/>
      <c r="P26" s="94">
        <v>38</v>
      </c>
    </row>
    <row r="27" spans="1:84" s="144" customFormat="1" ht="12.95" customHeight="1">
      <c r="F27" s="177"/>
      <c r="G27" s="178"/>
      <c r="J27" s="179"/>
      <c r="P27" s="94">
        <v>13</v>
      </c>
      <c r="CF27" s="67"/>
    </row>
    <row r="28" spans="1:84" ht="12.95" customHeight="1" thickBot="1">
      <c r="A28" s="180"/>
      <c r="B28" s="181"/>
      <c r="C28" s="181"/>
      <c r="D28" s="181"/>
      <c r="E28" s="181"/>
      <c r="F28" s="181"/>
      <c r="G28" s="182"/>
      <c r="H28" s="181"/>
      <c r="I28" s="181"/>
      <c r="J28" s="183"/>
      <c r="K28" s="181"/>
      <c r="L28" s="181"/>
      <c r="P28" s="94">
        <v>13</v>
      </c>
    </row>
    <row r="29" spans="1:84" ht="12.95" customHeight="1">
      <c r="E29" s="185"/>
      <c r="F29" s="185"/>
      <c r="G29" s="186"/>
      <c r="H29" s="185"/>
      <c r="I29" s="185"/>
      <c r="J29" s="185"/>
      <c r="K29" s="185"/>
      <c r="L29" s="185"/>
      <c r="P29" s="94">
        <v>13</v>
      </c>
    </row>
    <row r="30" spans="1:84" ht="12.95" customHeight="1">
      <c r="B30" s="192" t="s">
        <v>63</v>
      </c>
      <c r="C30" s="90"/>
      <c r="D30" s="184"/>
      <c r="E30" s="184"/>
      <c r="P30" s="94">
        <v>13</v>
      </c>
    </row>
    <row r="31" spans="1:84" ht="12.95" customHeight="1">
      <c r="B31" s="187"/>
      <c r="C31" s="187"/>
      <c r="D31" s="184"/>
      <c r="E31" s="184"/>
      <c r="P31" s="94">
        <v>13</v>
      </c>
    </row>
    <row r="32" spans="1:84" ht="12.95" customHeight="1">
      <c r="B32" s="188" t="s">
        <v>25</v>
      </c>
      <c r="C32" s="188"/>
      <c r="D32" s="184"/>
      <c r="E32" s="184"/>
      <c r="P32" s="94">
        <v>13</v>
      </c>
    </row>
    <row r="33" spans="1:16" ht="12.95" customHeight="1">
      <c r="B33" s="188" t="s">
        <v>26</v>
      </c>
      <c r="C33" s="188"/>
      <c r="D33" s="184"/>
      <c r="E33" s="184"/>
      <c r="P33" s="94">
        <v>13</v>
      </c>
    </row>
    <row r="34" spans="1:16" ht="12.95" customHeight="1">
      <c r="A34" s="91"/>
      <c r="B34" s="189"/>
      <c r="C34" s="189"/>
      <c r="D34" s="184"/>
      <c r="E34" s="184"/>
      <c r="P34" s="94">
        <v>13</v>
      </c>
    </row>
    <row r="35" spans="1:16" ht="185.1" customHeight="1">
      <c r="A35" s="91"/>
      <c r="B35" s="232" t="s">
        <v>52</v>
      </c>
      <c r="C35" s="232"/>
      <c r="D35" s="232"/>
      <c r="E35" s="232"/>
      <c r="F35" s="232"/>
      <c r="G35" s="232"/>
      <c r="H35" s="232"/>
      <c r="I35" s="232"/>
      <c r="J35" s="232"/>
      <c r="K35" s="232"/>
      <c r="P35" s="94">
        <v>185</v>
      </c>
    </row>
    <row r="36" spans="1:16" s="58" customFormat="1">
      <c r="G36" s="193"/>
      <c r="P36" s="94">
        <v>13</v>
      </c>
    </row>
    <row r="37" spans="1:16" ht="12.95" customHeight="1">
      <c r="A37" s="91"/>
      <c r="B37" s="194" t="s">
        <v>67</v>
      </c>
      <c r="P37" s="94">
        <v>13</v>
      </c>
    </row>
    <row r="38" spans="1:16" ht="12.95" customHeight="1">
      <c r="B38" s="195"/>
      <c r="P38" s="94">
        <v>13</v>
      </c>
    </row>
    <row r="39" spans="1:16" ht="12.95" customHeight="1">
      <c r="B39" s="194" t="s">
        <v>25</v>
      </c>
      <c r="P39" s="94">
        <v>13</v>
      </c>
    </row>
    <row r="40" spans="1:16" ht="12.95" customHeight="1">
      <c r="B40" s="194" t="s">
        <v>26</v>
      </c>
      <c r="P40" s="94">
        <v>13</v>
      </c>
    </row>
    <row r="41" spans="1:16" ht="12.95" customHeight="1">
      <c r="B41" s="196"/>
      <c r="P41" s="94">
        <v>13</v>
      </c>
    </row>
    <row r="42" spans="1:16" ht="171.95" customHeight="1">
      <c r="B42" s="210" t="s">
        <v>59</v>
      </c>
      <c r="C42" s="210"/>
      <c r="D42" s="210"/>
      <c r="E42" s="210"/>
      <c r="F42" s="210"/>
      <c r="G42" s="210"/>
      <c r="H42" s="210"/>
      <c r="I42" s="210"/>
      <c r="J42" s="210"/>
      <c r="K42" s="210"/>
      <c r="P42" s="94">
        <v>172</v>
      </c>
    </row>
  </sheetData>
  <sheetProtection password="E076" sheet="1" objects="1" scenarios="1"/>
  <mergeCells count="26">
    <mergeCell ref="A8:L8"/>
    <mergeCell ref="A18:C18"/>
    <mergeCell ref="G18:I18"/>
    <mergeCell ref="B35:K35"/>
    <mergeCell ref="A19:C19"/>
    <mergeCell ref="G19:I19"/>
    <mergeCell ref="A20:C20"/>
    <mergeCell ref="G20:I20"/>
    <mergeCell ref="B24:K24"/>
    <mergeCell ref="B26:C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7.42578125" style="11" customWidth="1"/>
    <col min="13" max="13" width="13.7109375" style="11" customWidth="1"/>
    <col min="14" max="14" width="21" style="11" customWidth="1"/>
    <col min="15" max="15" width="12.85546875" style="11" customWidth="1"/>
    <col min="16" max="16" width="18.42578125" style="11" hidden="1" customWidth="1"/>
    <col min="17" max="17" width="14.7109375" style="11" hidden="1" customWidth="1"/>
    <col min="18" max="18" width="15.42578125" style="11" customWidth="1"/>
    <col min="19" max="19" width="15.7109375" style="11" customWidth="1"/>
    <col min="20" max="20" width="11.7109375" style="11" customWidth="1"/>
    <col min="21" max="21" width="14.7109375" style="11" customWidth="1"/>
    <col min="22" max="22" width="15" style="11" customWidth="1"/>
    <col min="23" max="23" width="15.42578125" style="11" customWidth="1"/>
    <col min="24" max="24" width="15.7109375" style="11" customWidth="1"/>
    <col min="25" max="25" width="11.7109375" style="11" customWidth="1"/>
    <col min="26" max="26" width="15.7109375" style="11" customWidth="1"/>
    <col min="27" max="27" width="23.28515625" style="11" customWidth="1"/>
    <col min="28" max="28" width="14.7109375" style="11" customWidth="1"/>
    <col min="29" max="31" width="16.7109375" style="11" customWidth="1"/>
    <col min="32" max="32" width="35.7109375" style="11" customWidth="1"/>
    <col min="33" max="40" width="14.7109375" style="11" customWidth="1"/>
    <col min="41" max="41" width="35.7109375" style="11" customWidth="1"/>
    <col min="42" max="42" width="14.7109375" style="11" customWidth="1"/>
    <col min="43" max="43" width="16.7109375" style="11" customWidth="1"/>
    <col min="44" max="45" width="14.7109375" style="11" customWidth="1"/>
    <col min="46" max="46" width="16.7109375" style="11" customWidth="1"/>
    <col min="47" max="47" width="25.7109375" style="11" customWidth="1"/>
    <col min="48" max="48" width="4.7109375" style="13" customWidth="1"/>
    <col min="49" max="49" width="15.7109375" style="14" customWidth="1"/>
    <col min="50" max="50" width="20.85546875" style="14" hidden="1" customWidth="1"/>
    <col min="51" max="51" width="9.7109375" style="14" customWidth="1"/>
    <col min="52" max="52" width="11.140625" style="14" customWidth="1"/>
    <col min="53" max="53" width="16.28515625" style="14" customWidth="1"/>
    <col min="54" max="54" width="12.5703125" style="14" customWidth="1"/>
    <col min="55" max="55" width="25.140625" style="14" customWidth="1"/>
    <col min="56" max="56" width="13.85546875" style="14" hidden="1" customWidth="1"/>
    <col min="57" max="57" width="16.5703125" style="14" customWidth="1"/>
    <col min="58" max="58" width="23.7109375" style="14" customWidth="1"/>
    <col min="59" max="59" width="20.85546875" style="14" customWidth="1"/>
    <col min="60" max="60" width="24" style="14" customWidth="1"/>
    <col min="61" max="61" width="20.85546875" style="14" customWidth="1"/>
    <col min="62" max="63" width="22.42578125" style="14" hidden="1" customWidth="1"/>
    <col min="64" max="65" width="15.140625" style="14" customWidth="1"/>
    <col min="66" max="66" width="17.42578125" style="14" customWidth="1"/>
    <col min="67" max="67" width="20.7109375" style="14" customWidth="1"/>
    <col min="68" max="68" width="21.140625" style="14" customWidth="1"/>
    <col min="69" max="69" width="16.28515625" style="14" customWidth="1"/>
    <col min="70" max="70" width="10.7109375" style="14" customWidth="1"/>
    <col min="71" max="71" width="20.7109375" style="14" customWidth="1"/>
    <col min="72" max="72" width="10.7109375" style="14" customWidth="1"/>
    <col min="73" max="73" width="26.7109375" style="14" customWidth="1"/>
    <col min="74" max="74" width="20.7109375" style="14" customWidth="1"/>
    <col min="75" max="77" width="21.7109375" style="14" customWidth="1"/>
    <col min="78" max="78" width="28.42578125" style="14" customWidth="1"/>
    <col min="79" max="79" width="20.7109375" style="14" customWidth="1"/>
    <col min="80" max="86" width="21.7109375" style="14" customWidth="1"/>
    <col min="87" max="87" width="33.140625" style="14" customWidth="1"/>
    <col min="88" max="88" width="20.7109375" style="14" customWidth="1"/>
    <col min="89" max="92" width="21.7109375" style="14" customWidth="1"/>
    <col min="93" max="93" width="40.7109375" style="14" customWidth="1"/>
    <col min="94" max="94" width="16.28515625" style="3" customWidth="1"/>
    <col min="95" max="96" width="12.5703125" style="10" hidden="1" customWidth="1"/>
    <col min="97" max="97" width="26" style="10" hidden="1" customWidth="1"/>
    <col min="98" max="100" width="14" style="11" hidden="1" customWidth="1"/>
    <col min="101" max="101" width="9.140625" style="10" hidden="1" customWidth="1"/>
    <col min="102" max="102" width="4.140625" style="10" hidden="1" customWidth="1"/>
    <col min="103" max="16384" width="9.140625" style="10"/>
  </cols>
  <sheetData>
    <row r="1" spans="1:155" ht="20.25" customHeight="1">
      <c r="A1" s="74" t="str">
        <f>Certification!A3</f>
        <v>Dishwashers</v>
      </c>
      <c r="B1" s="245" t="str">
        <f>Certification!D3</f>
        <v>Dishwashers</v>
      </c>
      <c r="C1" s="245"/>
      <c r="D1" s="245"/>
      <c r="E1" s="245"/>
      <c r="F1" s="245"/>
      <c r="G1" s="245"/>
      <c r="I1" s="62" t="str">
        <f>Certification!L1</f>
        <v>Version 5.5</v>
      </c>
      <c r="K1" s="66"/>
      <c r="L1" s="253" t="s">
        <v>62</v>
      </c>
      <c r="M1" s="254"/>
      <c r="N1" s="254"/>
      <c r="O1" s="254"/>
      <c r="P1" s="254"/>
      <c r="Q1" s="254"/>
      <c r="R1" s="254"/>
      <c r="S1" s="255"/>
      <c r="T1" s="203"/>
      <c r="U1" s="204"/>
      <c r="Y1" s="50"/>
      <c r="Z1" s="50"/>
      <c r="AA1" s="50"/>
      <c r="AB1" s="50"/>
      <c r="AC1" s="50"/>
      <c r="AD1" s="50"/>
      <c r="AE1" s="50"/>
      <c r="AF1" s="50"/>
      <c r="AG1" s="50"/>
      <c r="AH1" s="50"/>
      <c r="AI1" s="50"/>
      <c r="AJ1" s="50"/>
      <c r="AK1" s="50"/>
      <c r="AL1" s="50"/>
      <c r="AM1" s="50"/>
      <c r="AN1" s="50"/>
      <c r="AO1" s="50"/>
      <c r="AP1" s="50"/>
      <c r="AQ1" s="50"/>
      <c r="AR1" s="50"/>
      <c r="AS1" s="50"/>
      <c r="AT1" s="50"/>
      <c r="AU1" s="50"/>
    </row>
    <row r="2" spans="1:155" ht="9.9499999999999993" customHeight="1">
      <c r="A2" s="74" t="str">
        <f>Certification!A4</f>
        <v>5.5</v>
      </c>
      <c r="L2" s="256"/>
      <c r="M2" s="257"/>
      <c r="N2" s="257"/>
      <c r="O2" s="257"/>
      <c r="P2" s="257"/>
      <c r="Q2" s="257"/>
      <c r="R2" s="257"/>
      <c r="S2" s="258"/>
      <c r="T2" s="205"/>
      <c r="U2" s="204"/>
      <c r="AU2" s="50"/>
      <c r="BR2" s="3"/>
      <c r="BS2" s="3"/>
      <c r="BT2" s="3"/>
      <c r="BU2" s="3"/>
      <c r="BV2" s="3"/>
      <c r="BW2" s="3"/>
      <c r="BX2" s="3"/>
      <c r="BY2" s="3"/>
      <c r="BZ2" s="3"/>
      <c r="CA2" s="3"/>
      <c r="CB2" s="3"/>
      <c r="CC2" s="3"/>
      <c r="CD2" s="3"/>
      <c r="CE2" s="3"/>
      <c r="CF2" s="3"/>
      <c r="CG2" s="3"/>
      <c r="CH2" s="3"/>
      <c r="CI2" s="3"/>
      <c r="CJ2" s="3"/>
      <c r="CK2" s="3"/>
      <c r="CL2" s="3"/>
      <c r="CM2" s="3"/>
      <c r="CN2" s="3"/>
      <c r="CO2" s="3"/>
    </row>
    <row r="3" spans="1:155" ht="25.5" customHeight="1">
      <c r="B3" s="251" t="s">
        <v>16</v>
      </c>
      <c r="C3" s="251"/>
      <c r="E3" s="59" t="str">
        <f>IF(COUNTA(INPUT)=0,"No Data",IF(COUNTIF(B10:B109,"Error")&gt;0,"Error","OK"))</f>
        <v>No Data</v>
      </c>
      <c r="F3" s="252" t="s">
        <v>18</v>
      </c>
      <c r="G3" s="252"/>
      <c r="H3" s="250" t="str">
        <f>Certification!K5</f>
        <v>No Data</v>
      </c>
      <c r="I3" s="250"/>
      <c r="K3" s="65"/>
      <c r="L3" s="256"/>
      <c r="M3" s="257"/>
      <c r="N3" s="257"/>
      <c r="O3" s="257"/>
      <c r="P3" s="257"/>
      <c r="Q3" s="257"/>
      <c r="R3" s="257"/>
      <c r="S3" s="258"/>
      <c r="T3" s="205"/>
      <c r="U3" s="204"/>
      <c r="V3" s="82"/>
      <c r="Z3" s="50"/>
      <c r="AA3" s="50"/>
      <c r="AD3" s="50"/>
      <c r="AU3" s="50"/>
      <c r="BR3" s="3"/>
      <c r="BS3" s="3"/>
      <c r="BT3" s="3"/>
      <c r="BU3" s="3"/>
      <c r="BV3" s="3"/>
      <c r="BW3" s="3"/>
      <c r="BX3" s="3"/>
      <c r="BY3" s="3"/>
      <c r="BZ3" s="3"/>
      <c r="CA3" s="3"/>
      <c r="CB3" s="3"/>
      <c r="CC3" s="3"/>
      <c r="CD3" s="3"/>
      <c r="CE3" s="3"/>
      <c r="CF3" s="3"/>
      <c r="CG3" s="3"/>
      <c r="CH3" s="3"/>
      <c r="CI3" s="3"/>
      <c r="CJ3" s="3"/>
      <c r="CK3" s="3"/>
      <c r="CL3" s="3"/>
      <c r="CM3" s="3"/>
      <c r="CN3" s="3"/>
      <c r="CO3" s="3"/>
    </row>
    <row r="4" spans="1:155" s="36" customFormat="1" ht="13.5" thickBot="1">
      <c r="C4" s="14"/>
      <c r="D4" s="14"/>
      <c r="E4" s="14"/>
      <c r="F4" s="14"/>
      <c r="G4" s="14"/>
      <c r="H4" s="14"/>
      <c r="I4" s="14"/>
      <c r="J4" s="14"/>
      <c r="K4" s="3"/>
      <c r="L4" s="256"/>
      <c r="M4" s="257"/>
      <c r="N4" s="257"/>
      <c r="O4" s="257"/>
      <c r="P4" s="257"/>
      <c r="Q4" s="257"/>
      <c r="R4" s="257"/>
      <c r="S4" s="258"/>
      <c r="T4" s="201"/>
      <c r="U4" s="206"/>
      <c r="V4" s="14"/>
      <c r="W4" s="14"/>
      <c r="X4" s="3"/>
      <c r="Y4" s="3"/>
      <c r="Z4" s="3"/>
      <c r="AA4" s="3"/>
      <c r="AB4" s="14"/>
      <c r="AC4" s="3"/>
      <c r="AD4" s="3"/>
      <c r="AE4" s="3"/>
      <c r="AF4" s="3"/>
      <c r="AG4" s="3"/>
      <c r="AH4" s="3"/>
      <c r="AI4" s="3"/>
      <c r="AJ4" s="3"/>
      <c r="AK4" s="3"/>
      <c r="AL4" s="3"/>
      <c r="AM4" s="3"/>
      <c r="AN4" s="3"/>
      <c r="AO4" s="3"/>
      <c r="AP4" s="3"/>
      <c r="AQ4" s="3"/>
      <c r="AR4" s="3"/>
      <c r="AS4" s="3"/>
      <c r="AT4" s="3"/>
      <c r="AU4" s="3"/>
      <c r="AV4" s="37"/>
      <c r="AW4" s="14"/>
      <c r="AX4" s="14"/>
      <c r="AY4" s="14"/>
      <c r="AZ4" s="14"/>
      <c r="BA4" s="14"/>
      <c r="BB4" s="14"/>
      <c r="BC4" s="14"/>
      <c r="BD4" s="14"/>
      <c r="BE4" s="14"/>
      <c r="BF4" s="3"/>
      <c r="BG4" s="3"/>
      <c r="BH4" s="3"/>
      <c r="BI4" s="3"/>
      <c r="BJ4" s="14"/>
      <c r="BK4" s="14"/>
      <c r="BL4" s="14"/>
      <c r="BM4" s="14"/>
      <c r="BN4" s="3"/>
      <c r="BO4" s="14"/>
      <c r="BP4" s="14"/>
      <c r="BQ4" s="14"/>
      <c r="BR4" s="3"/>
      <c r="BS4" s="3"/>
      <c r="BT4" s="3"/>
      <c r="BU4" s="3"/>
      <c r="BV4" s="3"/>
      <c r="BW4" s="3"/>
      <c r="BX4" s="3"/>
      <c r="BY4" s="3"/>
      <c r="BZ4" s="3"/>
      <c r="CA4" s="3"/>
      <c r="CB4" s="3"/>
      <c r="CC4" s="3"/>
      <c r="CD4" s="3"/>
      <c r="CE4" s="3"/>
      <c r="CF4" s="3"/>
      <c r="CG4" s="3"/>
      <c r="CH4" s="3"/>
      <c r="CI4" s="3"/>
      <c r="CJ4" s="3"/>
      <c r="CK4" s="3"/>
      <c r="CL4" s="3"/>
      <c r="CM4" s="3"/>
      <c r="CN4" s="3"/>
      <c r="CO4" s="3"/>
      <c r="CP4" s="3"/>
      <c r="CT4" s="14"/>
      <c r="CU4" s="14"/>
      <c r="CV4" s="14"/>
    </row>
    <row r="5" spans="1:155" s="5" customFormat="1" ht="20.100000000000001" customHeight="1" thickBot="1">
      <c r="B5" s="200" t="s">
        <v>15</v>
      </c>
      <c r="C5" s="200"/>
      <c r="D5" s="200"/>
      <c r="E5" s="200"/>
      <c r="F5" s="246" t="s">
        <v>37</v>
      </c>
      <c r="G5" s="247"/>
      <c r="H5" s="247"/>
      <c r="I5" s="248"/>
      <c r="J5" s="64"/>
      <c r="K5" s="34"/>
      <c r="L5" s="259"/>
      <c r="M5" s="260"/>
      <c r="N5" s="260"/>
      <c r="O5" s="260"/>
      <c r="P5" s="260"/>
      <c r="Q5" s="260"/>
      <c r="R5" s="260"/>
      <c r="S5" s="261"/>
      <c r="T5" s="202"/>
      <c r="U5" s="34"/>
      <c r="V5" s="34"/>
      <c r="W5" s="3"/>
      <c r="X5" s="34"/>
      <c r="Y5" s="34"/>
      <c r="Z5" s="34"/>
      <c r="AA5" s="3"/>
      <c r="AB5" s="14"/>
      <c r="AC5" s="208"/>
      <c r="AD5" s="34"/>
      <c r="AE5" s="34"/>
      <c r="AF5" s="208"/>
      <c r="AG5" s="208"/>
      <c r="AH5" s="208"/>
      <c r="AI5" s="208"/>
      <c r="AJ5" s="208"/>
      <c r="AK5" s="208"/>
      <c r="AL5" s="208"/>
      <c r="AM5" s="208"/>
      <c r="AN5" s="208"/>
      <c r="AO5" s="208"/>
      <c r="AP5" s="208"/>
      <c r="AQ5" s="208"/>
      <c r="AR5" s="208"/>
      <c r="AS5" s="208"/>
      <c r="AT5" s="208"/>
      <c r="AU5" s="208"/>
      <c r="AV5" s="4"/>
      <c r="AW5" s="249" t="s">
        <v>8</v>
      </c>
      <c r="AX5" s="240"/>
      <c r="AY5" s="240"/>
      <c r="AZ5" s="240"/>
      <c r="BA5" s="240"/>
      <c r="BB5" s="240" t="s">
        <v>8</v>
      </c>
      <c r="BC5" s="240"/>
      <c r="BD5" s="240"/>
      <c r="BE5" s="240"/>
      <c r="BF5" s="240" t="s">
        <v>8</v>
      </c>
      <c r="BG5" s="240"/>
      <c r="BH5" s="240"/>
      <c r="BI5" s="240" t="s">
        <v>8</v>
      </c>
      <c r="BJ5" s="240"/>
      <c r="BK5" s="240"/>
      <c r="BL5" s="240"/>
      <c r="BM5" s="240"/>
      <c r="BN5" s="240" t="s">
        <v>8</v>
      </c>
      <c r="BO5" s="240"/>
      <c r="BP5" s="240"/>
      <c r="BQ5" s="240" t="s">
        <v>8</v>
      </c>
      <c r="BR5" s="240"/>
      <c r="BS5" s="240"/>
      <c r="BT5" s="240"/>
      <c r="BU5" s="207"/>
      <c r="BV5" s="240" t="s">
        <v>8</v>
      </c>
      <c r="BW5" s="240"/>
      <c r="BX5" s="240"/>
      <c r="BY5" s="240"/>
      <c r="BZ5" s="240" t="s">
        <v>8</v>
      </c>
      <c r="CA5" s="240"/>
      <c r="CB5" s="240"/>
      <c r="CC5" s="240"/>
      <c r="CD5" s="240" t="s">
        <v>8</v>
      </c>
      <c r="CE5" s="240"/>
      <c r="CF5" s="240"/>
      <c r="CG5" s="240"/>
      <c r="CH5" s="240" t="s">
        <v>8</v>
      </c>
      <c r="CI5" s="240"/>
      <c r="CJ5" s="240"/>
      <c r="CK5" s="240"/>
      <c r="CL5" s="240" t="s">
        <v>8</v>
      </c>
      <c r="CM5" s="240"/>
      <c r="CN5" s="240"/>
      <c r="CO5" s="262"/>
      <c r="CP5" s="2"/>
      <c r="EX5" s="6"/>
      <c r="EY5" s="6"/>
    </row>
    <row r="6" spans="1:155" s="9" customFormat="1" ht="92.25" hidden="1" customHeight="1">
      <c r="J6" s="60"/>
      <c r="K6" s="60"/>
      <c r="L6" s="63"/>
      <c r="M6" s="60"/>
      <c r="N6" s="63"/>
      <c r="O6" s="60"/>
      <c r="P6" s="63"/>
      <c r="Q6" s="63"/>
      <c r="R6" s="63"/>
      <c r="S6" s="63"/>
      <c r="T6" s="63"/>
      <c r="U6" s="63"/>
      <c r="V6" s="63"/>
      <c r="W6" s="14"/>
      <c r="X6" s="63"/>
      <c r="Y6" s="63"/>
      <c r="Z6" s="63"/>
      <c r="AA6" s="63"/>
      <c r="AB6" s="14"/>
      <c r="AC6" s="63"/>
      <c r="AD6" s="63"/>
      <c r="AE6" s="63"/>
      <c r="AF6" s="63"/>
      <c r="AG6" s="63"/>
      <c r="AH6" s="63"/>
      <c r="AI6" s="63"/>
      <c r="AJ6" s="63"/>
      <c r="AK6" s="63"/>
      <c r="AL6" s="63"/>
      <c r="AM6" s="63"/>
      <c r="AN6" s="63"/>
      <c r="AO6" s="63"/>
      <c r="AP6" s="63"/>
      <c r="AQ6" s="63"/>
      <c r="AR6" s="63"/>
      <c r="AS6" s="63"/>
      <c r="AT6" s="63"/>
      <c r="AU6" s="63"/>
      <c r="AV6" s="8"/>
      <c r="CO6" s="198"/>
      <c r="CP6" s="75"/>
      <c r="CQ6" s="198"/>
      <c r="CR6" s="199"/>
      <c r="CS6" s="198"/>
      <c r="CT6" s="198"/>
      <c r="CU6" s="198"/>
      <c r="CV6" s="198"/>
      <c r="CW6" s="198"/>
      <c r="CX6" s="198"/>
      <c r="CY6" s="198"/>
      <c r="EX6" s="7"/>
      <c r="EY6" s="7"/>
    </row>
    <row r="7" spans="1:155" ht="6" hidden="1" customHeight="1">
      <c r="CR7" s="1"/>
      <c r="CT7" s="10"/>
      <c r="CU7" s="10"/>
      <c r="CV7" s="10"/>
      <c r="EX7" s="11"/>
      <c r="EY7" s="11"/>
    </row>
    <row r="8" spans="1:155" ht="33" customHeight="1">
      <c r="A8" s="54"/>
      <c r="B8" s="54"/>
      <c r="C8" s="50"/>
      <c r="D8" s="50"/>
      <c r="E8" s="50"/>
      <c r="F8" s="50"/>
      <c r="G8" s="50"/>
      <c r="H8" s="50"/>
      <c r="I8" s="50"/>
      <c r="J8" s="50"/>
      <c r="K8" s="50"/>
      <c r="L8" s="50"/>
      <c r="M8" s="55"/>
      <c r="N8" s="50"/>
      <c r="O8" s="50"/>
      <c r="P8" s="50"/>
      <c r="Q8" s="50"/>
      <c r="R8" s="50"/>
      <c r="S8" s="50"/>
      <c r="T8" s="50"/>
      <c r="AC8" s="236" t="s">
        <v>72</v>
      </c>
      <c r="AD8" s="237"/>
      <c r="AE8" s="237"/>
      <c r="AF8" s="238"/>
      <c r="AG8" s="41"/>
      <c r="AH8" s="241" t="s">
        <v>90</v>
      </c>
      <c r="AI8" s="242"/>
      <c r="AJ8" s="242"/>
      <c r="AK8" s="242"/>
      <c r="AL8" s="242"/>
      <c r="AM8" s="242"/>
      <c r="AN8" s="242"/>
      <c r="AO8" s="243"/>
      <c r="AP8" s="41"/>
      <c r="AQ8" s="244" t="s">
        <v>92</v>
      </c>
      <c r="AR8" s="244"/>
      <c r="AS8" s="244"/>
      <c r="AT8" s="244"/>
      <c r="AU8" s="197" t="s">
        <v>60</v>
      </c>
      <c r="BO8" s="78"/>
      <c r="BP8" s="78"/>
      <c r="CR8" s="1"/>
      <c r="CT8" s="10"/>
      <c r="CU8" s="10"/>
      <c r="CV8" s="10"/>
      <c r="EX8" s="11"/>
      <c r="EY8" s="11"/>
    </row>
    <row r="9" spans="1:155" s="17" customFormat="1" ht="108" customHeight="1" thickBot="1">
      <c r="A9" s="20" t="s">
        <v>0</v>
      </c>
      <c r="B9" s="20" t="s">
        <v>6</v>
      </c>
      <c r="C9" s="38" t="s">
        <v>56</v>
      </c>
      <c r="D9" s="38"/>
      <c r="E9" s="38" t="s">
        <v>9</v>
      </c>
      <c r="F9" s="38" t="s">
        <v>19</v>
      </c>
      <c r="G9" s="38" t="s">
        <v>20</v>
      </c>
      <c r="H9" s="38" t="s">
        <v>1</v>
      </c>
      <c r="I9" s="38" t="s">
        <v>54</v>
      </c>
      <c r="J9" s="39"/>
      <c r="K9" s="35" t="s">
        <v>10</v>
      </c>
      <c r="L9" s="73" t="s">
        <v>11</v>
      </c>
      <c r="M9" s="35" t="s">
        <v>13</v>
      </c>
      <c r="N9" s="35" t="s">
        <v>12</v>
      </c>
      <c r="O9" s="35" t="s">
        <v>14</v>
      </c>
      <c r="P9" s="38"/>
      <c r="Q9" s="38"/>
      <c r="R9" s="38" t="s">
        <v>68</v>
      </c>
      <c r="S9" s="38" t="s">
        <v>28</v>
      </c>
      <c r="T9" s="35" t="s">
        <v>29</v>
      </c>
      <c r="U9" s="38" t="s">
        <v>69</v>
      </c>
      <c r="V9" s="38" t="s">
        <v>30</v>
      </c>
      <c r="W9" s="38" t="s">
        <v>64</v>
      </c>
      <c r="X9" s="38" t="s">
        <v>32</v>
      </c>
      <c r="Y9" s="38" t="s">
        <v>31</v>
      </c>
      <c r="Z9" s="38" t="s">
        <v>33</v>
      </c>
      <c r="AA9" s="38" t="s">
        <v>70</v>
      </c>
      <c r="AB9" s="38" t="s">
        <v>71</v>
      </c>
      <c r="AC9" s="38" t="s">
        <v>73</v>
      </c>
      <c r="AD9" s="38" t="s">
        <v>74</v>
      </c>
      <c r="AE9" s="38" t="s">
        <v>75</v>
      </c>
      <c r="AF9" s="38" t="s">
        <v>76</v>
      </c>
      <c r="AG9" s="38" t="s">
        <v>77</v>
      </c>
      <c r="AH9" s="38" t="s">
        <v>78</v>
      </c>
      <c r="AI9" s="38" t="s">
        <v>79</v>
      </c>
      <c r="AJ9" s="38" t="s">
        <v>80</v>
      </c>
      <c r="AK9" s="38" t="s">
        <v>81</v>
      </c>
      <c r="AL9" s="38" t="s">
        <v>82</v>
      </c>
      <c r="AM9" s="38" t="s">
        <v>83</v>
      </c>
      <c r="AN9" s="38" t="s">
        <v>91</v>
      </c>
      <c r="AO9" s="38" t="s">
        <v>84</v>
      </c>
      <c r="AP9" s="38" t="s">
        <v>85</v>
      </c>
      <c r="AQ9" s="38" t="s">
        <v>86</v>
      </c>
      <c r="AR9" s="38" t="s">
        <v>87</v>
      </c>
      <c r="AS9" s="38" t="s">
        <v>88</v>
      </c>
      <c r="AT9" s="38" t="s">
        <v>89</v>
      </c>
      <c r="AU9" s="38" t="s">
        <v>61</v>
      </c>
      <c r="AV9" s="40"/>
      <c r="AW9" s="20" t="str">
        <f t="shared" ref="AW9:BZ9" si="0">C9&amp;" Status"</f>
        <v>Manufacturer Status</v>
      </c>
      <c r="AX9" s="24" t="str">
        <f t="shared" si="0"/>
        <v xml:space="preserve"> Status</v>
      </c>
      <c r="AY9" s="20" t="str">
        <f t="shared" si="0"/>
        <v>Brand Name(s) Status</v>
      </c>
      <c r="AZ9" s="20" t="str">
        <f t="shared" si="0"/>
        <v>Basic Model Number Status</v>
      </c>
      <c r="BA9" s="20" t="str">
        <f t="shared" si="0"/>
        <v>Individual Model Number Covered by Basic Model Status</v>
      </c>
      <c r="BB9" s="24" t="str">
        <f t="shared" si="0"/>
        <v>Action Status</v>
      </c>
      <c r="BC9" s="20" t="str">
        <f t="shared" si="0"/>
        <v>Product Group Code Status</v>
      </c>
      <c r="BD9" s="24" t="str">
        <f t="shared" si="0"/>
        <v xml:space="preserve"> Status</v>
      </c>
      <c r="BE9" s="24" t="str">
        <f t="shared" si="0"/>
        <v>Sample Size (Number of Units Tested) Status</v>
      </c>
      <c r="BF9" s="24" t="str">
        <f t="shared" si="0"/>
        <v>Is the Certification for this Basic Model Based on a Waiver of DOE's Test Procedure Requirements? Status</v>
      </c>
      <c r="BG9" s="24" t="str">
        <f t="shared" si="0"/>
        <v>Date of Test Procedure Waiver, if Applicable Status</v>
      </c>
      <c r="BH9" s="24" t="str">
        <f t="shared" si="0"/>
        <v>Is the Certification based upon any Exception Relief from an Applicable Standard by DOE's Office of Hearing and Appeals? Status</v>
      </c>
      <c r="BI9" s="24" t="str">
        <f t="shared" si="0"/>
        <v>Date of Exception Relief, if Applicable Status</v>
      </c>
      <c r="BJ9" s="24" t="str">
        <f t="shared" si="0"/>
        <v xml:space="preserve"> Status</v>
      </c>
      <c r="BK9" s="24" t="str">
        <f t="shared" si="0"/>
        <v xml:space="preserve"> Status</v>
      </c>
      <c r="BL9" s="24" t="str">
        <f t="shared" si="0"/>
        <v>Estimated Annual Energy Use (kWh/year) Status</v>
      </c>
      <c r="BM9" s="24" t="str">
        <f t="shared" si="0"/>
        <v>Water Consumption (Gallons per Cycle) Status</v>
      </c>
      <c r="BN9" s="24" t="str">
        <f t="shared" si="0"/>
        <v>Capacity (Number of Place Settings) Status</v>
      </c>
      <c r="BO9" s="77" t="str">
        <f t="shared" si="0"/>
        <v>Does the Dishwasher Have a Soil Sensor? Status</v>
      </c>
      <c r="BP9" s="77" t="str">
        <f t="shared" si="0"/>
        <v>If Soil-Sensing, the Number of Cycles Required to Reach Calibration Status</v>
      </c>
      <c r="BQ9" s="24" t="str">
        <f t="shared" si="0"/>
        <v>Water Inlet Temperature Used for Testing (Degrees F) Status</v>
      </c>
      <c r="BR9" s="24" t="str">
        <f t="shared" si="0"/>
        <v>Cycle Selected for Energy Testing Status</v>
      </c>
      <c r="BS9" s="24" t="str">
        <f t="shared" si="0"/>
        <v>Is the Selected Test Cycle Soil-Sensing? Status</v>
      </c>
      <c r="BT9" s="24" t="str">
        <f t="shared" si="0"/>
        <v>Options Selected for Energy Testing Status</v>
      </c>
      <c r="BU9" s="24" t="str">
        <f t="shared" si="0"/>
        <v>Was Testing Conducted Using Cascade Complete Powder or Cascade with the Grease Fighting Power of Dawn Powder? Status</v>
      </c>
      <c r="BV9" s="24" t="str">
        <f t="shared" si="0"/>
        <v>Does the Dishwasher Have a Built-In Water Softening System? Status</v>
      </c>
      <c r="BW9" s="24" t="str">
        <f t="shared" si="0"/>
        <v>Energy Use Required for Each Regeneration of the Water Softening System (kWh) Status</v>
      </c>
      <c r="BX9" s="24" t="str">
        <f t="shared" si="0"/>
        <v>Water Use Required for Each Regeneration of the Water Softening System (Gallons) Status</v>
      </c>
      <c r="BY9" s="24" t="str">
        <f t="shared" si="0"/>
        <v>Number of Regeneration Cycles per Year Status</v>
      </c>
      <c r="BZ9" s="24" t="str">
        <f t="shared" si="0"/>
        <v>What Data and Calculations Were Used to Derive the Values Input for: Energy Use, Water Use, and the Maximum Number of Regeneration Cycles per Year? Status</v>
      </c>
      <c r="CA9" s="24" t="str">
        <f t="shared" ref="CA9:CN9" si="1">AG9&amp;" Status"</f>
        <v>Is this a Water Re-Use System Dishwasher? Status</v>
      </c>
      <c r="CB9" s="24" t="str">
        <f t="shared" si="1"/>
        <v>Energy Use Required for a Drain Out Event (kWh) Status</v>
      </c>
      <c r="CC9" s="24" t="str">
        <f t="shared" si="1"/>
        <v>Water Use Required for a Drain Out Event (Gallons) Status</v>
      </c>
      <c r="CD9" s="24" t="str">
        <f t="shared" si="1"/>
        <v>Number of Drain Out Events per Year Status</v>
      </c>
      <c r="CE9" s="24" t="str">
        <f t="shared" si="1"/>
        <v>Energy Use Required for a Clean Out Event (kWh) Status</v>
      </c>
      <c r="CF9" s="24" t="str">
        <f t="shared" si="1"/>
        <v>Water Use Required for a Clean Out Event (Gal) Status</v>
      </c>
      <c r="CG9" s="24" t="str">
        <f t="shared" si="1"/>
        <v>Number of Clean Out Events per Year Status</v>
      </c>
      <c r="CH9" s="24" t="str">
        <f t="shared" si="1"/>
        <v>Water Fill Volume to Calculate Detergent Dosage (Gallons) Status</v>
      </c>
      <c r="CI9" s="24" t="str">
        <f t="shared" si="1"/>
        <v>What Data and Calculations Were Used to Derive the Values Input for: Energy and Water Use for Drain Out and Clean Out Events, Numbers of Drain Out and Clean Out Events per Year, and Water Fill Volume? Status</v>
      </c>
      <c r="CJ9" s="24" t="str">
        <f t="shared" si="1"/>
        <v>Does the Dishwasher have a Built-in Reservoir? Status</v>
      </c>
      <c r="CK9" s="24" t="str">
        <f t="shared" si="1"/>
        <v>Manufacturer Stated Reservoir Capacity (Gallons) Status</v>
      </c>
      <c r="CL9" s="24" t="str">
        <f t="shared" si="1"/>
        <v>Prewash Fill Water Volume (Gallons) Status</v>
      </c>
      <c r="CM9" s="24" t="str">
        <f t="shared" si="1"/>
        <v>Main Wash Fill Water Volume (Gallons) Status</v>
      </c>
      <c r="CN9" s="24" t="str">
        <f t="shared" si="1"/>
        <v>Reservoir Water Consumption (Gallons per Cycle) Status</v>
      </c>
      <c r="CO9" s="24" t="str">
        <f t="shared" ref="CO9" si="2">AU9&amp;" Status"</f>
        <v>Link to EnergyGuide Label Website (Enter link or, if submitting link later, enter 'By annual report date') Status</v>
      </c>
      <c r="CP9" s="41"/>
      <c r="CQ9" s="42"/>
      <c r="CR9" s="42"/>
      <c r="CS9" s="239" t="s">
        <v>4</v>
      </c>
      <c r="CT9" s="239"/>
      <c r="CU9" s="75"/>
      <c r="CV9" s="191" t="s">
        <v>55</v>
      </c>
      <c r="CX9" s="43" t="s">
        <v>7</v>
      </c>
    </row>
    <row r="10" spans="1:155" s="17" customFormat="1" ht="26.25" thickTop="1">
      <c r="A10" s="56">
        <v>1</v>
      </c>
      <c r="B10" s="57" t="str">
        <f t="shared" ref="B10:B41" si="3">IF(COUNTIF(AW10:CO10,"")=No_of_Columns,"",IF(COUNTIF(AW10:CO10,"ok")=No_of_Columns,"ok","Error"))</f>
        <v/>
      </c>
      <c r="C10" s="83"/>
      <c r="D10" s="28"/>
      <c r="E10" s="86"/>
      <c r="F10" s="86"/>
      <c r="G10" s="86"/>
      <c r="H10" s="29"/>
      <c r="I10" s="28"/>
      <c r="J10" s="29"/>
      <c r="K10" s="29"/>
      <c r="L10" s="29"/>
      <c r="M10" s="51"/>
      <c r="N10" s="29"/>
      <c r="O10" s="51"/>
      <c r="P10" s="28"/>
      <c r="Q10" s="47"/>
      <c r="R10" s="28"/>
      <c r="S10" s="28"/>
      <c r="T10" s="28"/>
      <c r="U10" s="29"/>
      <c r="V10" s="29"/>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79"/>
      <c r="AV10" s="89"/>
      <c r="AW10" s="15" t="str">
        <f t="shared" ref="AW10:AW41" si="4">IF(COUNTA($C10:$AU10)=0,"",IF(ISBLANK($C10),"Empty cell","ok"))</f>
        <v/>
      </c>
      <c r="AX10" s="15" t="str">
        <f t="shared" ref="AX10:AX41" si="5">IF(COUNTA($C10:$AU10)=0,"","ok")</f>
        <v/>
      </c>
      <c r="AY10" s="15" t="str">
        <f t="shared" ref="AY10:AY41" si="6">IF(COUNTA($C10:$AU10)=0,"",IF(ISBLANK($E10),"Empty cell","ok"))</f>
        <v/>
      </c>
      <c r="AZ10" s="15" t="str">
        <f t="shared" ref="AZ10:AZ41" si="7">IF(COUNTA($C10:$AU10)=0,"",IF(ISBLANK($F10),"Empty cell","ok"))</f>
        <v/>
      </c>
      <c r="BA10" s="15" t="str">
        <f t="shared" ref="BA10:BA41" si="8">IF(COUNTA($C10:$AU10)=0,"",IF(ISBLANK($G10),"Empty cell","ok"))</f>
        <v/>
      </c>
      <c r="BB10" s="15" t="str">
        <f t="shared" ref="BB10:BB41" si="9">IF(COUNTA($C10:$AU10)=0,"",IF(ISBLANK($H10),"Empty cell",IF(OR($H10="n",$H10="d",$H10="c",$H10="e",$H10="f"),"ok","Should be n, d, c, e, or f")))</f>
        <v/>
      </c>
      <c r="BC10" s="15" t="str">
        <f t="shared" ref="BC10:BC41" si="10">IF(COUNTA($C10:$AU10)=0,"",IF(ISBLANK($I10),"Empty cell",IF($I10&lt;1,"Prod. Gr. Code should be an int. betw. 1 and "&amp;No_of_Product_Classes,IF($I10&gt;No_of_Product_Classes,"Prod. Gr. Code should be an int. betw. 1 and "&amp;No_of_Product_Classes,IF($I10=INT($I10),"ok","Prod. Gr. Code should be an int. betw. 1 and "&amp;No_of_Product_Classes)))))</f>
        <v/>
      </c>
      <c r="BD10" s="15" t="str">
        <f t="shared" ref="BD10:BD41" si="11">IF(COUNTA($C10:$AU10)=0,"","ok")</f>
        <v/>
      </c>
      <c r="BE10" s="15" t="str">
        <f t="shared" ref="BE10:BE41" si="12">IF(COUNTA($C10:$AU10)=0,"",IF(H10="d","ok",IF(ISBLANK($K10),"Empty cell",IF(ISNUMBER(K10)=FALSE,"Entry should be a positive integer",IF($K10&lt;1,"Entry should be a positive integer",IF($K10=INT($K10),"ok","Entry should be a positive integer"))))))</f>
        <v/>
      </c>
      <c r="BF10" s="15" t="str">
        <f t="shared" ref="BF10:BF41" si="13">IF(COUNTA($C10:$AU10)=0,"",IF(H10="d","ok",IF(ISBLANK(L10),"Empty cell",IF(L10="yes","ok",IF(L10="y","ok",IF(L10="no","ok",IF(L10="n","ok","Entry should be either 'yes', 'y', 'no' or 'n'")))))))</f>
        <v/>
      </c>
      <c r="BG10" s="15" t="str">
        <f t="shared" ref="BG10:BG41" si="14">IF(COUNTA($C10:$AU10)=0,"",IF(H10="d","ok",IF(ISBLANK(L10),IF(ISBLANK(M10),"ok","Waiver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BH10" s="15" t="str">
        <f t="shared" ref="BH10:BH41" si="15">IF(COUNTA($C10:$AU10)=0,"",IF(H10="d","ok",IF(ISBLANK(N10),"Empty cell",IF(N10="yes","ok",IF(N10="y","ok",IF(N10="no","ok",IF(N10="n","ok","Entry should be either 'yes', 'y', 'no' or 'n'")))))))</f>
        <v/>
      </c>
      <c r="BI10" s="15" t="str">
        <f t="shared" ref="BI10:BI41" si="16">IF(COUNTA($C10:$AU10)=0,"",IF(H10="d","ok",IF(ISBLANK(N10),IF(ISBLANK(O10),"ok","Exemption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J10" s="15" t="str">
        <f t="shared" ref="BJ10:BK29" si="17">IF(COUNTA($C10:$AU10)=0,"","ok")</f>
        <v/>
      </c>
      <c r="BK10" s="15" t="str">
        <f t="shared" si="17"/>
        <v/>
      </c>
      <c r="BL10" s="15" t="str">
        <f t="shared" ref="BL10:BL41" si="18">IF(COUNTA($C10:$AU10)=0,"",IF(H10="d","ok",IF(ISBLANK($R10),"Empty cell",IF(ISNUMBER($R10),IF($R10&gt;0,"ok","Entry should be greater than 0"),"Entry should be a number"))))</f>
        <v/>
      </c>
      <c r="BM10" s="15" t="str">
        <f t="shared" ref="BM10:BM41" si="19">IF(COUNTA($C10:$AU10)=0,"",IF(H10="d","ok",IF(ISBLANK($S10),"Empty cell",IF(ISNUMBER($S10),IF($S10&gt;0,"ok","Entry should be greater than 0"),"Entry should be a number"))))</f>
        <v/>
      </c>
      <c r="BN10" s="15" t="str">
        <f t="shared" ref="BN10:BN41" si="20">IF(COUNTA($C10:$AU10)=0,"",IF(H10="d","ok",IF(ISBLANK($T10),"Empty cell",IF(ISNUMBER($T10)=FALSE,"Entry should be a positive integer",IF($T10&lt;1,"Entry should be a positive integer",IF($T10=INT($T10),"ok","Entry should be a positive integer"))))))</f>
        <v/>
      </c>
      <c r="BO10" s="15" t="str">
        <f t="shared" ref="BO10:BO41" si="21">IF(COUNTA($C10:$AU10)=0,"",IF(H10="d","ok",IF(ISBLANK(U10),"Empty cell",IF(U10="yes","ok",IF(U10="y","ok",IF(U10="no","ok",IF(U10="n","ok","Entry should be either 'yes', 'y', 'no' or 'n'")))))))</f>
        <v/>
      </c>
      <c r="BP10" s="15" t="str">
        <f t="shared" ref="BP10:BP41" si="22">IF(COUNTA($C10:$AU10)=0,"",IF($H10="d","ok",IF(ISBLANK(U10),IF(ISBLANK(V10),"ok","Soil sensor question not answered"),IF(OR(U10="yes",U10="y"),IF(ISBLANK(V10),"Empty cell",IF(ISNUMBER(V10),IF(INT(V10)=V10,IF(V10&lt;=0,"Entry should be a positive integer","ok"),"Entry should be a positive integer"),"Entry should be a positive integer")),IF(OR(U10="no",U10="n"),IF(ISBLANK(V10),"ok","No entry should be made in cell"),IF(ISBLANK(V10),"ok","No entry should be made in cell"))))))</f>
        <v/>
      </c>
      <c r="BQ10" s="15" t="str">
        <f t="shared" ref="BQ10:BQ41" si="23">IF(COUNTA($C10:$AU10)=0,"",IF(H10="d","ok",IF(ISBLANK($W10),"Empty cell",IF(ISNUMBER($W10),IF($W10&gt;0,"ok","Entry should be greater than 0"),"Entry should be a number"))))</f>
        <v/>
      </c>
      <c r="BR10" s="15" t="str">
        <f t="shared" ref="BR10:BR41" si="24">IF(COUNTA($C10:$AU10)=0,"",IF($H10="d","ok",IF(ISBLANK($X10),"Empty cell","ok")))</f>
        <v/>
      </c>
      <c r="BS10" s="15" t="str">
        <f t="shared" ref="BS10:BS41" si="25">IF(COUNTA($C10:$AU10)=0,"",IF(H10="d","ok",IF(ISBLANK(Y10),"Empty cell",IF(Y10="yes","ok",IF(Y10="y","ok",IF(Y10="no","ok",IF(Y10="n","ok","Entry should be either 'yes', 'y', 'no' or 'n'")))))))</f>
        <v/>
      </c>
      <c r="BT10" s="15" t="str">
        <f t="shared" ref="BT10:BT41" si="26">IF(COUNTA($C10:$AU10)=0,"",IF($H10="d","ok",IF(ISBLANK($Z10),"Empty cell","ok")))</f>
        <v/>
      </c>
      <c r="BU10" s="15" t="str">
        <f t="shared" ref="BU10:BU41" si="27">IF(COUNTA($C10:$AU10)=0,"",IF(H10="d","ok",IF(ISBLANK(AA10),"Empty cell",IF(AA10="C","ok",IF(AA10="D","ok","Entry should be either 'C' or 'D''")))))</f>
        <v/>
      </c>
      <c r="BV10" s="15" t="str">
        <f>IF(COUNTA($C10:$AU10)=0,"",IF($H10="d","ok",IF(ISBLANK(AB10),"Empty cell",IF(AB10="yes","ok",IF(AB10="y","ok",IF(AB10="no","ok",IF(AB10="n","ok","Entry should be either 'yes', 'y', 'no' or 'n'")))))))</f>
        <v/>
      </c>
      <c r="BW10" s="15" t="str">
        <f t="shared" ref="BW10:BW41" si="28">IF(COUNTA($C10:$AU10)=0,"",IF($H10="d","ok",IF(ISBLANK($AB10),IF(ISBLANK(AC10),"ok","Built-In Water Softening System question not answered"),IF(OR($AB10="yes",$AB10="y"),IF(ISBLANK(AC10),"Empty cell",IF(ISNUMBER(AC10),IF(AC10&lt;=0,"Entry should be a positive number","ok"),"Entry should be a positive number")),IF(OR($AB10="no",$AB10="n"),IF(ISBLANK(AC10),"ok","No entry should be made in cell"),IF(ISBLANK(AC10),"ok","No entry should be made in cell"))))))</f>
        <v/>
      </c>
      <c r="BX10" s="15" t="str">
        <f t="shared" ref="BX10:BX41" si="29">IF(COUNTA($C10:$AU10)=0,"",IF($H10="d","ok",IF(ISBLANK($AB10),IF(ISBLANK(AD10),"ok","Built-In Water Softening System question not answered"),IF(OR($AB10="yes",$AB10="y"),IF(ISBLANK(AD10),"Empty cell",IF(ISNUMBER(AD10),IF(AD10&lt;=0,"Entry should be a positive number","ok"),"Entry should be a positive number")),IF(OR($AB10="no",$AB10="n"),IF(ISBLANK(AD10),"ok","No entry should be made in cell"),IF(ISBLANK(AD10),"ok","No entry should be made in cell"))))))</f>
        <v/>
      </c>
      <c r="BY10" s="15" t="str">
        <f t="shared" ref="BY10:BY41" si="30">IF(COUNTA($C10:$AU10)=0,"",IF($H10="d","ok",IF(ISBLANK($AB10),IF(ISBLANK(AE10),"ok","Built-In Water Softening System question not answered"),IF(OR($AB10="yes",$AB10="y"),IF(ISBLANK(AE10),"Empty cell",IF(ISNUMBER(AE10),IF(INT(AE10)=AE10,IF(AE10&lt;=0,"Entry should be a positive integer","ok"),"Entry should be a positive integer"),"Entry should be a positive integer")),IF(OR($AB10="no",$AB10="n"),IF(ISBLANK(AE10),"ok","No entry should be made in cell"),IF(ISBLANK(AE10),"ok","No entry should be made in cell"))))))</f>
        <v/>
      </c>
      <c r="BZ10" s="15" t="str">
        <f t="shared" ref="BZ10:BZ41" si="31">IF(COUNTA($C10:$AU10)=0,"",IF($H10="d","ok",IF(ISBLANK($AB10),IF(ISBLANK(AF10),"ok","Built-In Water Softening System question not answered"),IF(OR($AB10="yes",$AB10="y"),IF(ISBLANK(AF10),"Empty cell","ok"),IF(OR($AB10="no",$AB10="n"),IF(ISBLANK(AF10),"ok","No entry should be made in cell"),IF(ISBLANK(AF10),"ok","No entry should be made in cell"))))))</f>
        <v/>
      </c>
      <c r="CA10" s="15" t="str">
        <f>IF(COUNTA($C10:$AU10)=0,"",IF($H10="d","ok",IF(ISBLANK(AG10),"Empty cell",IF(AG10="yes","ok",IF(AG10="y","ok",IF(AG10="no","ok",IF(AG10="n","ok","Entry should be either 'yes', 'y', 'no' or 'n'")))))))</f>
        <v/>
      </c>
      <c r="CB10" s="15" t="str">
        <f>IF(COUNTA($C10:$AU10)=0,"",IF($H10="d","ok",IF(ISBLANK($AG10),IF(ISBLANK(AH10),"ok","Water Re-Use System question not answered"),IF(OR($AG10="yes",$AG10="y"),IF(ISBLANK(AH10),"Empty cell",IF(ISNUMBER(AH10),IF(AH10&lt;=0,"Entry should be a positive number","ok"),"Entry should be a positive number")),IF(OR($AG10="no",$AG10="n"),IF(ISBLANK(AH10),"ok","No entry should be made in cell"),IF(ISBLANK(AH10),"ok","No entry should be made in cell"))))))</f>
        <v/>
      </c>
      <c r="CC10" s="15" t="str">
        <f>IF(COUNTA($C10:$AU10)=0,"",IF($H10="d","ok",IF(ISBLANK($AG10),IF(ISBLANK(AI10),"ok","Water Re-Use System question not answered"),IF(OR($AG10="yes",$AG10="y"),IF(ISBLANK(AI10),"Empty cell",IF(ISNUMBER(AI10),IF(AI10&lt;=0,"Entry should be a positive number","ok"),"Entry should be a positive number")),IF(OR($AG10="no",$AG10="n"),IF(ISBLANK(AI10),"ok","No entry should be made in cell"),IF(ISBLANK(AI10),"ok","No entry should be made in cell"))))))</f>
        <v/>
      </c>
      <c r="CD10" s="15" t="str">
        <f>IF(COUNTA($C10:$AU10)=0,"",IF($H10="d","ok",IF(ISBLANK($AG10),IF(ISBLANK(AJ10),"ok","Water Re-Use System question not answered"),IF(OR($AG10="yes",$AG10="y"),IF(ISBLANK(AJ10),"Empty cell",IF(ISNUMBER(AJ10),IF(INT(AJ10)=AJ10,IF(AJ10&lt;=0,"Entry should be a positive integer","ok"),"Entry should be a positive integer"),"Entry should be a positive integer")),IF(OR($AG10="no",$AG10="n"),IF(ISBLANK(AJ10),"ok","No entry should be made in cell"),IF(ISBLANK(AJ10),"ok","No entry should be made in cell"))))))</f>
        <v/>
      </c>
      <c r="CE10" s="15" t="str">
        <f>IF(COUNTA($C10:$AU10)=0,"",IF($H10="d","ok",IF(ISBLANK($AG10),IF(ISBLANK(AK10),"ok","Water Re-Use System question not answered"),IF(OR($AG10="yes",$AG10="y"),IF(ISBLANK(AK10),"Empty cell",IF(ISNUMBER(AK10),IF(AK10&lt;=0,"Entry should be a positive number","ok"),"Entry should be a positive number")),IF(OR($AG10="no",$AG10="n"),IF(ISBLANK(AK10),"ok","No entry should be made in cell"),IF(ISBLANK(AK10),"ok","No entry should be made in cell"))))))</f>
        <v/>
      </c>
      <c r="CF10" s="15" t="str">
        <f>IF(COUNTA($C10:$AU10)=0,"",IF($H10="d","ok",IF(ISBLANK($AG10),IF(ISBLANK(AL10),"ok","Water Re-Use System question not answered"),IF(OR($AG10="yes",$AG10="y"),IF(ISBLANK(AL10),"Empty cell",IF(ISNUMBER(AL10),IF(AL10&lt;=0,"Entry should be a positive number","ok"),"Entry should be a positive number")),IF(OR($AG10="no",$AG10="n"),IF(ISBLANK(AL10),"ok","No entry should be made in cell"),IF(ISBLANK(AL10),"ok","No entry should be made in cell"))))))</f>
        <v/>
      </c>
      <c r="CG10" s="15" t="str">
        <f>IF(COUNTA($C10:$AU10)=0,"",IF($H10="d","ok",IF(ISBLANK($AG10),IF(ISBLANK(AM10),"ok","Water Re-Use System question not answered"),IF(OR($AG10="yes",$AG10="y"),IF(ISBLANK(AM10),"Empty cell",IF(ISNUMBER(AM10),IF(INT(AM10)=AM10,IF(AM10&lt;=0,"Entry should be a positive integer","ok"),"Entry should be a positive integer"),"Entry should be a positive integer")),IF(OR($AG10="no",$AG10="n"),IF(ISBLANK(AM10),"ok","No entry should be made in cell"),IF(ISBLANK(AM10),"ok","No entry should be made in cell"))))))</f>
        <v/>
      </c>
      <c r="CH10" s="15" t="str">
        <f>IF(COUNTA($C10:$AU10)=0,"",IF($H10="d","ok",IF(ISBLANK($AG10),IF(ISBLANK(AN10),"ok","Water Re-Use System question not answered"),IF(OR($AG10="yes",$AG10="y"),IF(ISBLANK(AN10),"Empty cell",IF(ISNUMBER(AN10),IF(AN10&lt;=0,"Entry should be a positive number","ok"),"Entry should be a positive number")),IF(OR($AG10="no",$AG10="n"),IF(ISBLANK(AN10),"ok","No entry should be made in cell"),IF(ISBLANK(AN10),"ok","No entry should be made in cell"))))))</f>
        <v/>
      </c>
      <c r="CI10" s="15" t="str">
        <f>IF(COUNTA($C10:$AU10)=0,"",IF($H10="d","ok",IF(ISBLANK($AG10),IF(ISBLANK(AO10),"ok","Water Re-Use System question not answered"),IF(OR($AG10="yes",$AG10="y"),IF(ISBLANK(AO10),"Empty cell","ok"),IF(OR($AG10="no",$AG10="n"),IF(ISBLANK(AO10),"ok","No entry should be made in cell"),IF(ISBLANK(AO10),"ok","No entry should be made in cell"))))))</f>
        <v/>
      </c>
      <c r="CJ10" s="15" t="str">
        <f>IF(COUNTA($C10:$AU10)=0,"",IF($H10="d","ok",IF(ISBLANK(AP10),"Empty cell",IF(AP10="yes","ok",IF(AP10="y","ok",IF(AP10="no","ok",IF(AP10="n","ok","Entry should be either 'yes', 'y', 'no' or 'n'")))))))</f>
        <v/>
      </c>
      <c r="CK10" s="15" t="str">
        <f>IF(COUNTA($C10:$AU10)=0,"",IF($H10="d","ok",IF(ISBLANK($AP10),IF(ISBLANK(AQ10),"ok","Built-in Reservoir question not answered"),IF(OR($AP10="yes",$AP10="y"),IF(ISBLANK(AQ10),"Empty cell",IF(ISNUMBER(AQ10),IF(AQ10&lt;=0,"Entry should be a positive number","ok"),"Entry should be a positive number")),IF(OR($AP10="no",$AP10="n"),IF(ISBLANK(AQ10),"ok","No entry should be made in cell"),IF(ISBLANK(AQ10),"ok","No entry should be made in cell"))))))</f>
        <v/>
      </c>
      <c r="CL10" s="15" t="str">
        <f>IF(COUNTA($C10:$AU10)=0,"",IF($H10="d","ok",IF(ISBLANK($AP10),IF(ISBLANK(AR10),"ok","Built-in Reservoir question not answered"),IF(OR($AP10="yes",$AP10="y"),IF(ISBLANK(AR10),"Empty cell",IF(ISNUMBER(AR10),IF(AR10&lt;0,"Entry should be a number &gt;= 0","ok"),"Entry should be a number &gt;= 0")),IF(OR($AP10="no",$AP10="n"),IF(ISBLANK(AR10),"ok","No entry should be made in cell"),IF(ISBLANK(AR10),"ok","No entry should be made in cell"))))))</f>
        <v/>
      </c>
      <c r="CM10" s="15" t="str">
        <f t="shared" ref="CM10:CN25" si="32">IF(COUNTA($C10:$AU10)=0,"",IF($H10="d","ok",IF(ISBLANK($AP10),IF(ISBLANK(AS10),"ok","Built-in Reservoir question not answered"),IF(OR($AP10="yes",$AP10="y"),IF(ISBLANK(AS10),"Empty cell",IF(ISNUMBER(AS10),IF(AS10&lt;=0,"Entry should be a positive number","ok"),"Entry should be a positive number")),IF(OR($AP10="no",$AP10="n"),IF(ISBLANK(AS10),"ok","No entry should be made in cell"),IF(ISBLANK(AS10),"ok","No entry should be made in cell"))))))</f>
        <v/>
      </c>
      <c r="CN10" s="15" t="str">
        <f t="shared" si="32"/>
        <v/>
      </c>
      <c r="CO10" s="15" t="str">
        <f t="shared" ref="CO10:CO41" si="33">IF(COUNTA($C10:$AU10)=0,"",IF(H10="d","ok",IF(ISBLANK(AU10),"Empty cell",IF(OR(LEFT(AU10,7)="http://",LEFT(AU10,8)="https://",LEFT(AU10,6)="ftp://",LEFT(AU10,7)="sftp://",AU10="By annual report date"),"ok","Entry must begin with http://, https://, ftp:// or sftp://or be 'By annual report date'"))))</f>
        <v/>
      </c>
      <c r="CP10" s="16"/>
      <c r="CS10" s="17" t="s">
        <v>2</v>
      </c>
      <c r="CT10" s="18">
        <v>45</v>
      </c>
      <c r="CU10" s="18"/>
      <c r="CV10" s="58" t="str">
        <f t="shared" ref="CV10:CV41" si="34">IF(BC10="ok",VLOOKUP(I10,PrClDesc,2),"")</f>
        <v/>
      </c>
      <c r="CX10" s="19" t="s">
        <v>5</v>
      </c>
    </row>
    <row r="11" spans="1:155" s="17" customFormat="1" ht="25.5">
      <c r="A11" s="56">
        <v>2</v>
      </c>
      <c r="B11" s="57" t="str">
        <f t="shared" si="3"/>
        <v/>
      </c>
      <c r="C11" s="84"/>
      <c r="D11" s="30"/>
      <c r="E11" s="87"/>
      <c r="F11" s="87"/>
      <c r="G11" s="87"/>
      <c r="H11" s="31"/>
      <c r="I11" s="30"/>
      <c r="J11" s="31"/>
      <c r="K11" s="31"/>
      <c r="L11" s="31"/>
      <c r="M11" s="52"/>
      <c r="N11" s="31"/>
      <c r="O11" s="52"/>
      <c r="P11" s="30"/>
      <c r="Q11" s="48"/>
      <c r="R11" s="30"/>
      <c r="S11" s="30"/>
      <c r="T11" s="30"/>
      <c r="U11" s="31"/>
      <c r="V11" s="31"/>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80"/>
      <c r="AV11" s="89"/>
      <c r="AW11" s="15" t="str">
        <f t="shared" si="4"/>
        <v/>
      </c>
      <c r="AX11" s="15" t="str">
        <f t="shared" si="5"/>
        <v/>
      </c>
      <c r="AY11" s="15" t="str">
        <f t="shared" si="6"/>
        <v/>
      </c>
      <c r="AZ11" s="15" t="str">
        <f t="shared" si="7"/>
        <v/>
      </c>
      <c r="BA11" s="15" t="str">
        <f t="shared" si="8"/>
        <v/>
      </c>
      <c r="BB11" s="15" t="str">
        <f t="shared" si="9"/>
        <v/>
      </c>
      <c r="BC11" s="15" t="str">
        <f t="shared" si="10"/>
        <v/>
      </c>
      <c r="BD11" s="15" t="str">
        <f t="shared" si="11"/>
        <v/>
      </c>
      <c r="BE11" s="15" t="str">
        <f t="shared" si="12"/>
        <v/>
      </c>
      <c r="BF11" s="15" t="str">
        <f t="shared" si="13"/>
        <v/>
      </c>
      <c r="BG11" s="15" t="str">
        <f t="shared" si="14"/>
        <v/>
      </c>
      <c r="BH11" s="15" t="str">
        <f t="shared" si="15"/>
        <v/>
      </c>
      <c r="BI11" s="15" t="str">
        <f t="shared" si="16"/>
        <v/>
      </c>
      <c r="BJ11" s="15" t="str">
        <f t="shared" si="17"/>
        <v/>
      </c>
      <c r="BK11" s="15" t="str">
        <f t="shared" si="17"/>
        <v/>
      </c>
      <c r="BL11" s="15" t="str">
        <f t="shared" si="18"/>
        <v/>
      </c>
      <c r="BM11" s="15" t="str">
        <f t="shared" si="19"/>
        <v/>
      </c>
      <c r="BN11" s="15" t="str">
        <f t="shared" si="20"/>
        <v/>
      </c>
      <c r="BO11" s="15" t="str">
        <f t="shared" si="21"/>
        <v/>
      </c>
      <c r="BP11" s="15" t="str">
        <f t="shared" si="22"/>
        <v/>
      </c>
      <c r="BQ11" s="15" t="str">
        <f t="shared" si="23"/>
        <v/>
      </c>
      <c r="BR11" s="15" t="str">
        <f t="shared" si="24"/>
        <v/>
      </c>
      <c r="BS11" s="15" t="str">
        <f t="shared" si="25"/>
        <v/>
      </c>
      <c r="BT11" s="15" t="str">
        <f t="shared" si="26"/>
        <v/>
      </c>
      <c r="BU11" s="15" t="str">
        <f t="shared" si="27"/>
        <v/>
      </c>
      <c r="BV11" s="15" t="str">
        <f t="shared" ref="BV11:BV74" si="35">IF(COUNTA($C11:$AU11)=0,"",IF($H11="d","ok",IF(ISBLANK(AB11),"Empty cell",IF(AB11="yes","ok",IF(AB11="y","ok",IF(AB11="no","ok",IF(AB11="n","ok","Entry should be either 'yes', 'y', 'no' or 'n'")))))))</f>
        <v/>
      </c>
      <c r="BW11" s="15" t="str">
        <f t="shared" si="28"/>
        <v/>
      </c>
      <c r="BX11" s="15" t="str">
        <f t="shared" si="29"/>
        <v/>
      </c>
      <c r="BY11" s="15" t="str">
        <f t="shared" si="30"/>
        <v/>
      </c>
      <c r="BZ11" s="15" t="str">
        <f t="shared" si="31"/>
        <v/>
      </c>
      <c r="CA11" s="15" t="str">
        <f t="shared" ref="CA11:CA74" si="36">IF(COUNTA($C11:$AU11)=0,"",IF($H11="d","ok",IF(ISBLANK(AG11),"Empty cell",IF(AG11="yes","ok",IF(AG11="y","ok",IF(AG11="no","ok",IF(AG11="n","ok","Entry should be either 'yes', 'y', 'no' or 'n'")))))))</f>
        <v/>
      </c>
      <c r="CB11" s="15" t="str">
        <f t="shared" ref="CB11:CB74" si="37">IF(COUNTA($C11:$AU11)=0,"",IF($H11="d","ok",IF(ISBLANK($AG11),IF(ISBLANK(AH11),"ok","Water Re-Use System question not answered"),IF(OR($AG11="yes",$AG11="y"),IF(ISBLANK(AH11),"Empty cell",IF(ISNUMBER(AH11),IF(AH11&lt;=0,"Entry should be a positive number","ok"),"Entry should be a positive number")),IF(OR($AG11="no",$AG11="n"),IF(ISBLANK(AH11),"ok","No entry should be made in cell"),IF(ISBLANK(AH11),"ok","No entry should be made in cell"))))))</f>
        <v/>
      </c>
      <c r="CC11" s="15" t="str">
        <f t="shared" ref="CC11:CC74" si="38">IF(COUNTA($C11:$AU11)=0,"",IF($H11="d","ok",IF(ISBLANK($AG11),IF(ISBLANK(AI11),"ok","Water Re-Use System question not answered"),IF(OR($AG11="yes",$AG11="y"),IF(ISBLANK(AI11),"Empty cell",IF(ISNUMBER(AI11),IF(AI11&lt;=0,"Entry should be a positive number","ok"),"Entry should be a positive number")),IF(OR($AG11="no",$AG11="n"),IF(ISBLANK(AI11),"ok","No entry should be made in cell"),IF(ISBLANK(AI11),"ok","No entry should be made in cell"))))))</f>
        <v/>
      </c>
      <c r="CD11" s="15" t="str">
        <f t="shared" ref="CD11:CD74" si="39">IF(COUNTA($C11:$AU11)=0,"",IF($H11="d","ok",IF(ISBLANK($AG11),IF(ISBLANK(AJ11),"ok","Water Re-Use System question not answered"),IF(OR($AG11="yes",$AG11="y"),IF(ISBLANK(AJ11),"Empty cell",IF(ISNUMBER(AJ11),IF(INT(AJ11)=AJ11,IF(AJ11&lt;=0,"Entry should be a positive integer","ok"),"Entry should be a positive integer"),"Entry should be a positive integer")),IF(OR($AG11="no",$AG11="n"),IF(ISBLANK(AJ11),"ok","No entry should be made in cell"),IF(ISBLANK(AJ11),"ok","No entry should be made in cell"))))))</f>
        <v/>
      </c>
      <c r="CE11" s="15" t="str">
        <f t="shared" ref="CE11:CE74" si="40">IF(COUNTA($C11:$AU11)=0,"",IF($H11="d","ok",IF(ISBLANK($AG11),IF(ISBLANK(AK11),"ok","Water Re-Use System question not answered"),IF(OR($AG11="yes",$AG11="y"),IF(ISBLANK(AK11),"Empty cell",IF(ISNUMBER(AK11),IF(AK11&lt;=0,"Entry should be a positive number","ok"),"Entry should be a positive number")),IF(OR($AG11="no",$AG11="n"),IF(ISBLANK(AK11),"ok","No entry should be made in cell"),IF(ISBLANK(AK11),"ok","No entry should be made in cell"))))))</f>
        <v/>
      </c>
      <c r="CF11" s="15" t="str">
        <f t="shared" ref="CF11:CF74" si="41">IF(COUNTA($C11:$AU11)=0,"",IF($H11="d","ok",IF(ISBLANK($AG11),IF(ISBLANK(AL11),"ok","Water Re-Use System question not answered"),IF(OR($AG11="yes",$AG11="y"),IF(ISBLANK(AL11),"Empty cell",IF(ISNUMBER(AL11),IF(AL11&lt;=0,"Entry should be a positive number","ok"),"Entry should be a positive number")),IF(OR($AG11="no",$AG11="n"),IF(ISBLANK(AL11),"ok","No entry should be made in cell"),IF(ISBLANK(AL11),"ok","No entry should be made in cell"))))))</f>
        <v/>
      </c>
      <c r="CG11" s="15" t="str">
        <f t="shared" ref="CG11:CG74" si="42">IF(COUNTA($C11:$AU11)=0,"",IF($H11="d","ok",IF(ISBLANK($AG11),IF(ISBLANK(AM11),"ok","Water Re-Use System question not answered"),IF(OR($AG11="yes",$AG11="y"),IF(ISBLANK(AM11),"Empty cell",IF(ISNUMBER(AM11),IF(INT(AM11)=AM11,IF(AM11&lt;=0,"Entry should be a positive integer","ok"),"Entry should be a positive integer"),"Entry should be a positive integer")),IF(OR($AG11="no",$AG11="n"),IF(ISBLANK(AM11),"ok","No entry should be made in cell"),IF(ISBLANK(AM11),"ok","No entry should be made in cell"))))))</f>
        <v/>
      </c>
      <c r="CH11" s="15" t="str">
        <f t="shared" ref="CH11:CH74" si="43">IF(COUNTA($C11:$AU11)=0,"",IF($H11="d","ok",IF(ISBLANK($AG11),IF(ISBLANK(AN11),"ok","Water Re-Use System question not answered"),IF(OR($AG11="yes",$AG11="y"),IF(ISBLANK(AN11),"Empty cell",IF(ISNUMBER(AN11),IF(AN11&lt;=0,"Entry should be a positive number","ok"),"Entry should be a positive number")),IF(OR($AG11="no",$AG11="n"),IF(ISBLANK(AN11),"ok","No entry should be made in cell"),IF(ISBLANK(AN11),"ok","No entry should be made in cell"))))))</f>
        <v/>
      </c>
      <c r="CI11" s="15" t="str">
        <f t="shared" ref="CI11:CI74" si="44">IF(COUNTA($C11:$AU11)=0,"",IF($H11="d","ok",IF(ISBLANK($AG11),IF(ISBLANK(AO11),"ok","Water Re-Use System question not answered"),IF(OR($AG11="yes",$AG11="y"),IF(ISBLANK(AO11),"Empty cell","ok"),IF(OR($AG11="no",$AG11="n"),IF(ISBLANK(AO11),"ok","No entry should be made in cell"),IF(ISBLANK(AO11),"ok","No entry should be made in cell"))))))</f>
        <v/>
      </c>
      <c r="CJ11" s="15" t="str">
        <f t="shared" ref="CJ11:CJ74" si="45">IF(COUNTA($C11:$AU11)=0,"",IF($H11="d","ok",IF(ISBLANK(AP11),"Empty cell",IF(AP11="yes","ok",IF(AP11="y","ok",IF(AP11="no","ok",IF(AP11="n","ok","Entry should be either 'yes', 'y', 'no' or 'n'")))))))</f>
        <v/>
      </c>
      <c r="CK11" s="15" t="str">
        <f t="shared" ref="CK11:CK74" si="46">IF(COUNTA($C11:$AU11)=0,"",IF($H11="d","ok",IF(ISBLANK($AP11),IF(ISBLANK(AQ11),"ok","Built-in Reservoir question not answered"),IF(OR($AP11="yes",$AP11="y"),IF(ISBLANK(AQ11),"Empty cell",IF(ISNUMBER(AQ11),IF(AQ11&lt;=0,"Entry should be a positive number","ok"),"Entry should be a positive number")),IF(OR($AP11="no",$AP11="n"),IF(ISBLANK(AQ11),"ok","No entry should be made in cell"),IF(ISBLANK(AQ11),"ok","No entry should be made in cell"))))))</f>
        <v/>
      </c>
      <c r="CL11" s="15" t="str">
        <f t="shared" ref="CL11:CL74" si="47">IF(COUNTA($C11:$AU11)=0,"",IF($H11="d","ok",IF(ISBLANK($AP11),IF(ISBLANK(AR11),"ok","Built-in Reservoir question not answered"),IF(OR($AP11="yes",$AP11="y"),IF(ISBLANK(AR11),"Empty cell",IF(ISNUMBER(AR11),IF(AR11&lt;0,"Entry should be a number &gt;= 0","ok"),"Entry should be a number &gt;= 0")),IF(OR($AP11="no",$AP11="n"),IF(ISBLANK(AR11),"ok","No entry should be made in cell"),IF(ISBLANK(AR11),"ok","No entry should be made in cell"))))))</f>
        <v/>
      </c>
      <c r="CM11" s="15" t="str">
        <f t="shared" si="32"/>
        <v/>
      </c>
      <c r="CN11" s="15" t="str">
        <f t="shared" si="32"/>
        <v/>
      </c>
      <c r="CO11" s="15" t="str">
        <f t="shared" si="33"/>
        <v/>
      </c>
      <c r="CP11" s="16"/>
      <c r="CS11" s="17" t="s">
        <v>3</v>
      </c>
      <c r="CT11" s="76">
        <v>2</v>
      </c>
      <c r="CU11" s="18"/>
      <c r="CV11" s="58" t="str">
        <f t="shared" si="34"/>
        <v/>
      </c>
      <c r="CX11" s="19" t="s">
        <v>5</v>
      </c>
    </row>
    <row r="12" spans="1:155" s="17" customFormat="1" ht="25.5">
      <c r="A12" s="56">
        <v>3</v>
      </c>
      <c r="B12" s="57" t="str">
        <f t="shared" si="3"/>
        <v/>
      </c>
      <c r="C12" s="84"/>
      <c r="D12" s="30"/>
      <c r="E12" s="87"/>
      <c r="F12" s="87"/>
      <c r="G12" s="87"/>
      <c r="H12" s="31"/>
      <c r="I12" s="30"/>
      <c r="J12" s="31"/>
      <c r="K12" s="31"/>
      <c r="L12" s="31"/>
      <c r="M12" s="52"/>
      <c r="N12" s="31"/>
      <c r="O12" s="52"/>
      <c r="P12" s="30"/>
      <c r="Q12" s="48"/>
      <c r="R12" s="30"/>
      <c r="S12" s="30"/>
      <c r="T12" s="30"/>
      <c r="U12" s="31"/>
      <c r="V12" s="31"/>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80"/>
      <c r="AV12" s="89"/>
      <c r="AW12" s="15" t="str">
        <f t="shared" si="4"/>
        <v/>
      </c>
      <c r="AX12" s="15" t="str">
        <f t="shared" si="5"/>
        <v/>
      </c>
      <c r="AY12" s="15" t="str">
        <f t="shared" si="6"/>
        <v/>
      </c>
      <c r="AZ12" s="15" t="str">
        <f t="shared" si="7"/>
        <v/>
      </c>
      <c r="BA12" s="15" t="str">
        <f t="shared" si="8"/>
        <v/>
      </c>
      <c r="BB12" s="15" t="str">
        <f t="shared" si="9"/>
        <v/>
      </c>
      <c r="BC12" s="15" t="str">
        <f t="shared" si="10"/>
        <v/>
      </c>
      <c r="BD12" s="15" t="str">
        <f t="shared" si="11"/>
        <v/>
      </c>
      <c r="BE12" s="15" t="str">
        <f t="shared" si="12"/>
        <v/>
      </c>
      <c r="BF12" s="15" t="str">
        <f t="shared" si="13"/>
        <v/>
      </c>
      <c r="BG12" s="15" t="str">
        <f t="shared" si="14"/>
        <v/>
      </c>
      <c r="BH12" s="15" t="str">
        <f t="shared" si="15"/>
        <v/>
      </c>
      <c r="BI12" s="15" t="str">
        <f t="shared" si="16"/>
        <v/>
      </c>
      <c r="BJ12" s="15" t="str">
        <f t="shared" si="17"/>
        <v/>
      </c>
      <c r="BK12" s="15" t="str">
        <f t="shared" si="17"/>
        <v/>
      </c>
      <c r="BL12" s="15" t="str">
        <f t="shared" si="18"/>
        <v/>
      </c>
      <c r="BM12" s="15" t="str">
        <f t="shared" si="19"/>
        <v/>
      </c>
      <c r="BN12" s="15" t="str">
        <f t="shared" si="20"/>
        <v/>
      </c>
      <c r="BO12" s="15" t="str">
        <f t="shared" si="21"/>
        <v/>
      </c>
      <c r="BP12" s="15" t="str">
        <f t="shared" si="22"/>
        <v/>
      </c>
      <c r="BQ12" s="15" t="str">
        <f t="shared" si="23"/>
        <v/>
      </c>
      <c r="BR12" s="15" t="str">
        <f t="shared" si="24"/>
        <v/>
      </c>
      <c r="BS12" s="15" t="str">
        <f t="shared" si="25"/>
        <v/>
      </c>
      <c r="BT12" s="15" t="str">
        <f t="shared" si="26"/>
        <v/>
      </c>
      <c r="BU12" s="15" t="str">
        <f t="shared" si="27"/>
        <v/>
      </c>
      <c r="BV12" s="15" t="str">
        <f t="shared" si="35"/>
        <v/>
      </c>
      <c r="BW12" s="15" t="str">
        <f t="shared" si="28"/>
        <v/>
      </c>
      <c r="BX12" s="15" t="str">
        <f t="shared" si="29"/>
        <v/>
      </c>
      <c r="BY12" s="15" t="str">
        <f t="shared" si="30"/>
        <v/>
      </c>
      <c r="BZ12" s="15" t="str">
        <f t="shared" si="31"/>
        <v/>
      </c>
      <c r="CA12" s="15" t="str">
        <f t="shared" si="36"/>
        <v/>
      </c>
      <c r="CB12" s="15" t="str">
        <f t="shared" si="37"/>
        <v/>
      </c>
      <c r="CC12" s="15" t="str">
        <f t="shared" si="38"/>
        <v/>
      </c>
      <c r="CD12" s="15" t="str">
        <f t="shared" si="39"/>
        <v/>
      </c>
      <c r="CE12" s="15" t="str">
        <f t="shared" si="40"/>
        <v/>
      </c>
      <c r="CF12" s="15" t="str">
        <f t="shared" si="41"/>
        <v/>
      </c>
      <c r="CG12" s="15" t="str">
        <f t="shared" si="42"/>
        <v/>
      </c>
      <c r="CH12" s="15" t="str">
        <f t="shared" si="43"/>
        <v/>
      </c>
      <c r="CI12" s="15" t="str">
        <f t="shared" si="44"/>
        <v/>
      </c>
      <c r="CJ12" s="15" t="str">
        <f t="shared" si="45"/>
        <v/>
      </c>
      <c r="CK12" s="15" t="str">
        <f t="shared" si="46"/>
        <v/>
      </c>
      <c r="CL12" s="15" t="str">
        <f t="shared" si="47"/>
        <v/>
      </c>
      <c r="CM12" s="15" t="str">
        <f t="shared" si="32"/>
        <v/>
      </c>
      <c r="CN12" s="15" t="str">
        <f t="shared" si="32"/>
        <v/>
      </c>
      <c r="CO12" s="15" t="str">
        <f t="shared" si="33"/>
        <v/>
      </c>
      <c r="CP12" s="16"/>
      <c r="CT12" s="18"/>
      <c r="CU12" s="18"/>
      <c r="CV12" s="58" t="str">
        <f t="shared" si="34"/>
        <v/>
      </c>
      <c r="CX12" s="19" t="s">
        <v>5</v>
      </c>
    </row>
    <row r="13" spans="1:155" s="17" customFormat="1" ht="25.5" customHeight="1">
      <c r="A13" s="56">
        <v>4</v>
      </c>
      <c r="B13" s="57" t="str">
        <f t="shared" si="3"/>
        <v/>
      </c>
      <c r="C13" s="84"/>
      <c r="D13" s="30"/>
      <c r="E13" s="87"/>
      <c r="F13" s="87"/>
      <c r="G13" s="87"/>
      <c r="H13" s="31"/>
      <c r="I13" s="30"/>
      <c r="J13" s="31"/>
      <c r="K13" s="31"/>
      <c r="L13" s="31"/>
      <c r="M13" s="52"/>
      <c r="N13" s="31"/>
      <c r="O13" s="52"/>
      <c r="P13" s="30"/>
      <c r="Q13" s="48"/>
      <c r="R13" s="30"/>
      <c r="S13" s="30"/>
      <c r="T13" s="30"/>
      <c r="U13" s="31"/>
      <c r="V13" s="31"/>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80"/>
      <c r="AV13" s="89"/>
      <c r="AW13" s="15" t="str">
        <f t="shared" si="4"/>
        <v/>
      </c>
      <c r="AX13" s="15" t="str">
        <f t="shared" si="5"/>
        <v/>
      </c>
      <c r="AY13" s="15" t="str">
        <f t="shared" si="6"/>
        <v/>
      </c>
      <c r="AZ13" s="15" t="str">
        <f t="shared" si="7"/>
        <v/>
      </c>
      <c r="BA13" s="15" t="str">
        <f t="shared" si="8"/>
        <v/>
      </c>
      <c r="BB13" s="15" t="str">
        <f t="shared" si="9"/>
        <v/>
      </c>
      <c r="BC13" s="15" t="str">
        <f t="shared" si="10"/>
        <v/>
      </c>
      <c r="BD13" s="15" t="str">
        <f t="shared" si="11"/>
        <v/>
      </c>
      <c r="BE13" s="15" t="str">
        <f t="shared" si="12"/>
        <v/>
      </c>
      <c r="BF13" s="15" t="str">
        <f t="shared" si="13"/>
        <v/>
      </c>
      <c r="BG13" s="15" t="str">
        <f t="shared" si="14"/>
        <v/>
      </c>
      <c r="BH13" s="15" t="str">
        <f t="shared" si="15"/>
        <v/>
      </c>
      <c r="BI13" s="15" t="str">
        <f t="shared" si="16"/>
        <v/>
      </c>
      <c r="BJ13" s="15" t="str">
        <f t="shared" si="17"/>
        <v/>
      </c>
      <c r="BK13" s="15" t="str">
        <f t="shared" si="17"/>
        <v/>
      </c>
      <c r="BL13" s="15" t="str">
        <f t="shared" si="18"/>
        <v/>
      </c>
      <c r="BM13" s="15" t="str">
        <f t="shared" si="19"/>
        <v/>
      </c>
      <c r="BN13" s="15" t="str">
        <f t="shared" si="20"/>
        <v/>
      </c>
      <c r="BO13" s="15" t="str">
        <f t="shared" si="21"/>
        <v/>
      </c>
      <c r="BP13" s="15" t="str">
        <f t="shared" si="22"/>
        <v/>
      </c>
      <c r="BQ13" s="15" t="str">
        <f t="shared" si="23"/>
        <v/>
      </c>
      <c r="BR13" s="15" t="str">
        <f t="shared" si="24"/>
        <v/>
      </c>
      <c r="BS13" s="15" t="str">
        <f t="shared" si="25"/>
        <v/>
      </c>
      <c r="BT13" s="15" t="str">
        <f t="shared" si="26"/>
        <v/>
      </c>
      <c r="BU13" s="15" t="str">
        <f t="shared" si="27"/>
        <v/>
      </c>
      <c r="BV13" s="15" t="str">
        <f t="shared" si="35"/>
        <v/>
      </c>
      <c r="BW13" s="15" t="str">
        <f t="shared" si="28"/>
        <v/>
      </c>
      <c r="BX13" s="15" t="str">
        <f t="shared" si="29"/>
        <v/>
      </c>
      <c r="BY13" s="15" t="str">
        <f t="shared" si="30"/>
        <v/>
      </c>
      <c r="BZ13" s="15" t="str">
        <f t="shared" si="31"/>
        <v/>
      </c>
      <c r="CA13" s="15" t="str">
        <f t="shared" si="36"/>
        <v/>
      </c>
      <c r="CB13" s="15" t="str">
        <f t="shared" si="37"/>
        <v/>
      </c>
      <c r="CC13" s="15" t="str">
        <f t="shared" si="38"/>
        <v/>
      </c>
      <c r="CD13" s="15" t="str">
        <f t="shared" si="39"/>
        <v/>
      </c>
      <c r="CE13" s="15" t="str">
        <f t="shared" si="40"/>
        <v/>
      </c>
      <c r="CF13" s="15" t="str">
        <f t="shared" si="41"/>
        <v/>
      </c>
      <c r="CG13" s="15" t="str">
        <f t="shared" si="42"/>
        <v/>
      </c>
      <c r="CH13" s="15" t="str">
        <f t="shared" si="43"/>
        <v/>
      </c>
      <c r="CI13" s="15" t="str">
        <f t="shared" si="44"/>
        <v/>
      </c>
      <c r="CJ13" s="15" t="str">
        <f t="shared" si="45"/>
        <v/>
      </c>
      <c r="CK13" s="15" t="str">
        <f t="shared" si="46"/>
        <v/>
      </c>
      <c r="CL13" s="15" t="str">
        <f t="shared" si="47"/>
        <v/>
      </c>
      <c r="CM13" s="15" t="str">
        <f t="shared" si="32"/>
        <v/>
      </c>
      <c r="CN13" s="15" t="str">
        <f t="shared" si="32"/>
        <v/>
      </c>
      <c r="CO13" s="15" t="str">
        <f t="shared" si="33"/>
        <v/>
      </c>
      <c r="CP13" s="16"/>
      <c r="CS13" s="61"/>
      <c r="CT13" s="72"/>
      <c r="CU13" s="72"/>
      <c r="CV13" s="58" t="str">
        <f t="shared" si="34"/>
        <v/>
      </c>
      <c r="CX13" s="19" t="s">
        <v>5</v>
      </c>
    </row>
    <row r="14" spans="1:155" s="17" customFormat="1" ht="25.5">
      <c r="A14" s="56">
        <v>5</v>
      </c>
      <c r="B14" s="57" t="str">
        <f t="shared" si="3"/>
        <v/>
      </c>
      <c r="C14" s="84"/>
      <c r="D14" s="30"/>
      <c r="E14" s="87"/>
      <c r="F14" s="87"/>
      <c r="G14" s="87"/>
      <c r="H14" s="31"/>
      <c r="I14" s="30"/>
      <c r="J14" s="31"/>
      <c r="K14" s="31"/>
      <c r="L14" s="31"/>
      <c r="M14" s="52"/>
      <c r="N14" s="31"/>
      <c r="O14" s="52"/>
      <c r="P14" s="30"/>
      <c r="Q14" s="48"/>
      <c r="R14" s="30"/>
      <c r="S14" s="30"/>
      <c r="T14" s="30"/>
      <c r="U14" s="31"/>
      <c r="V14" s="31"/>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80"/>
      <c r="AV14" s="89"/>
      <c r="AW14" s="15" t="str">
        <f t="shared" si="4"/>
        <v/>
      </c>
      <c r="AX14" s="15" t="str">
        <f t="shared" si="5"/>
        <v/>
      </c>
      <c r="AY14" s="15" t="str">
        <f t="shared" si="6"/>
        <v/>
      </c>
      <c r="AZ14" s="15" t="str">
        <f t="shared" si="7"/>
        <v/>
      </c>
      <c r="BA14" s="15" t="str">
        <f t="shared" si="8"/>
        <v/>
      </c>
      <c r="BB14" s="15" t="str">
        <f t="shared" si="9"/>
        <v/>
      </c>
      <c r="BC14" s="15" t="str">
        <f t="shared" si="10"/>
        <v/>
      </c>
      <c r="BD14" s="15" t="str">
        <f t="shared" si="11"/>
        <v/>
      </c>
      <c r="BE14" s="15" t="str">
        <f t="shared" si="12"/>
        <v/>
      </c>
      <c r="BF14" s="15" t="str">
        <f t="shared" si="13"/>
        <v/>
      </c>
      <c r="BG14" s="15" t="str">
        <f t="shared" si="14"/>
        <v/>
      </c>
      <c r="BH14" s="15" t="str">
        <f t="shared" si="15"/>
        <v/>
      </c>
      <c r="BI14" s="15" t="str">
        <f t="shared" si="16"/>
        <v/>
      </c>
      <c r="BJ14" s="15" t="str">
        <f t="shared" si="17"/>
        <v/>
      </c>
      <c r="BK14" s="15" t="str">
        <f t="shared" si="17"/>
        <v/>
      </c>
      <c r="BL14" s="15" t="str">
        <f t="shared" si="18"/>
        <v/>
      </c>
      <c r="BM14" s="15" t="str">
        <f t="shared" si="19"/>
        <v/>
      </c>
      <c r="BN14" s="15" t="str">
        <f t="shared" si="20"/>
        <v/>
      </c>
      <c r="BO14" s="15" t="str">
        <f t="shared" si="21"/>
        <v/>
      </c>
      <c r="BP14" s="15" t="str">
        <f t="shared" si="22"/>
        <v/>
      </c>
      <c r="BQ14" s="15" t="str">
        <f t="shared" si="23"/>
        <v/>
      </c>
      <c r="BR14" s="15" t="str">
        <f t="shared" si="24"/>
        <v/>
      </c>
      <c r="BS14" s="15" t="str">
        <f t="shared" si="25"/>
        <v/>
      </c>
      <c r="BT14" s="15" t="str">
        <f t="shared" si="26"/>
        <v/>
      </c>
      <c r="BU14" s="15" t="str">
        <f t="shared" si="27"/>
        <v/>
      </c>
      <c r="BV14" s="15" t="str">
        <f t="shared" si="35"/>
        <v/>
      </c>
      <c r="BW14" s="15" t="str">
        <f t="shared" si="28"/>
        <v/>
      </c>
      <c r="BX14" s="15" t="str">
        <f t="shared" si="29"/>
        <v/>
      </c>
      <c r="BY14" s="15" t="str">
        <f t="shared" si="30"/>
        <v/>
      </c>
      <c r="BZ14" s="15" t="str">
        <f t="shared" si="31"/>
        <v/>
      </c>
      <c r="CA14" s="15" t="str">
        <f t="shared" si="36"/>
        <v/>
      </c>
      <c r="CB14" s="15" t="str">
        <f t="shared" si="37"/>
        <v/>
      </c>
      <c r="CC14" s="15" t="str">
        <f t="shared" si="38"/>
        <v/>
      </c>
      <c r="CD14" s="15" t="str">
        <f t="shared" si="39"/>
        <v/>
      </c>
      <c r="CE14" s="15" t="str">
        <f t="shared" si="40"/>
        <v/>
      </c>
      <c r="CF14" s="15" t="str">
        <f t="shared" si="41"/>
        <v/>
      </c>
      <c r="CG14" s="15" t="str">
        <f t="shared" si="42"/>
        <v/>
      </c>
      <c r="CH14" s="15" t="str">
        <f t="shared" si="43"/>
        <v/>
      </c>
      <c r="CI14" s="15" t="str">
        <f t="shared" si="44"/>
        <v/>
      </c>
      <c r="CJ14" s="15" t="str">
        <f t="shared" si="45"/>
        <v/>
      </c>
      <c r="CK14" s="15" t="str">
        <f t="shared" si="46"/>
        <v/>
      </c>
      <c r="CL14" s="15" t="str">
        <f t="shared" si="47"/>
        <v/>
      </c>
      <c r="CM14" s="15" t="str">
        <f t="shared" si="32"/>
        <v/>
      </c>
      <c r="CN14" s="15" t="str">
        <f t="shared" si="32"/>
        <v/>
      </c>
      <c r="CO14" s="15" t="str">
        <f t="shared" si="33"/>
        <v/>
      </c>
      <c r="CP14" s="16"/>
      <c r="CS14" s="71"/>
      <c r="CT14" s="44"/>
      <c r="CU14" s="44"/>
      <c r="CV14" s="58" t="str">
        <f t="shared" si="34"/>
        <v/>
      </c>
      <c r="CX14" s="19" t="s">
        <v>5</v>
      </c>
    </row>
    <row r="15" spans="1:155" s="17" customFormat="1" ht="25.5">
      <c r="A15" s="56">
        <v>6</v>
      </c>
      <c r="B15" s="57" t="str">
        <f t="shared" si="3"/>
        <v/>
      </c>
      <c r="C15" s="84"/>
      <c r="D15" s="30"/>
      <c r="E15" s="87"/>
      <c r="F15" s="87"/>
      <c r="G15" s="87"/>
      <c r="H15" s="31"/>
      <c r="I15" s="30"/>
      <c r="J15" s="31"/>
      <c r="K15" s="31"/>
      <c r="L15" s="31"/>
      <c r="M15" s="52"/>
      <c r="N15" s="31"/>
      <c r="O15" s="52"/>
      <c r="P15" s="30"/>
      <c r="Q15" s="48"/>
      <c r="R15" s="30"/>
      <c r="S15" s="30"/>
      <c r="T15" s="30"/>
      <c r="U15" s="31"/>
      <c r="V15" s="31"/>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80"/>
      <c r="AV15" s="89"/>
      <c r="AW15" s="15" t="str">
        <f t="shared" si="4"/>
        <v/>
      </c>
      <c r="AX15" s="15" t="str">
        <f t="shared" si="5"/>
        <v/>
      </c>
      <c r="AY15" s="15" t="str">
        <f t="shared" si="6"/>
        <v/>
      </c>
      <c r="AZ15" s="15" t="str">
        <f t="shared" si="7"/>
        <v/>
      </c>
      <c r="BA15" s="15" t="str">
        <f t="shared" si="8"/>
        <v/>
      </c>
      <c r="BB15" s="15" t="str">
        <f t="shared" si="9"/>
        <v/>
      </c>
      <c r="BC15" s="15" t="str">
        <f t="shared" si="10"/>
        <v/>
      </c>
      <c r="BD15" s="15" t="str">
        <f t="shared" si="11"/>
        <v/>
      </c>
      <c r="BE15" s="15" t="str">
        <f t="shared" si="12"/>
        <v/>
      </c>
      <c r="BF15" s="15" t="str">
        <f t="shared" si="13"/>
        <v/>
      </c>
      <c r="BG15" s="15" t="str">
        <f t="shared" si="14"/>
        <v/>
      </c>
      <c r="BH15" s="15" t="str">
        <f t="shared" si="15"/>
        <v/>
      </c>
      <c r="BI15" s="15" t="str">
        <f t="shared" si="16"/>
        <v/>
      </c>
      <c r="BJ15" s="15" t="str">
        <f t="shared" si="17"/>
        <v/>
      </c>
      <c r="BK15" s="15" t="str">
        <f t="shared" si="17"/>
        <v/>
      </c>
      <c r="BL15" s="15" t="str">
        <f t="shared" si="18"/>
        <v/>
      </c>
      <c r="BM15" s="15" t="str">
        <f t="shared" si="19"/>
        <v/>
      </c>
      <c r="BN15" s="15" t="str">
        <f t="shared" si="20"/>
        <v/>
      </c>
      <c r="BO15" s="15" t="str">
        <f t="shared" si="21"/>
        <v/>
      </c>
      <c r="BP15" s="15" t="str">
        <f t="shared" si="22"/>
        <v/>
      </c>
      <c r="BQ15" s="15" t="str">
        <f t="shared" si="23"/>
        <v/>
      </c>
      <c r="BR15" s="15" t="str">
        <f t="shared" si="24"/>
        <v/>
      </c>
      <c r="BS15" s="15" t="str">
        <f t="shared" si="25"/>
        <v/>
      </c>
      <c r="BT15" s="15" t="str">
        <f t="shared" si="26"/>
        <v/>
      </c>
      <c r="BU15" s="15" t="str">
        <f t="shared" si="27"/>
        <v/>
      </c>
      <c r="BV15" s="15" t="str">
        <f t="shared" si="35"/>
        <v/>
      </c>
      <c r="BW15" s="15" t="str">
        <f t="shared" si="28"/>
        <v/>
      </c>
      <c r="BX15" s="15" t="str">
        <f t="shared" si="29"/>
        <v/>
      </c>
      <c r="BY15" s="15" t="str">
        <f t="shared" si="30"/>
        <v/>
      </c>
      <c r="BZ15" s="15" t="str">
        <f t="shared" si="31"/>
        <v/>
      </c>
      <c r="CA15" s="15" t="str">
        <f t="shared" si="36"/>
        <v/>
      </c>
      <c r="CB15" s="15" t="str">
        <f t="shared" si="37"/>
        <v/>
      </c>
      <c r="CC15" s="15" t="str">
        <f t="shared" si="38"/>
        <v/>
      </c>
      <c r="CD15" s="15" t="str">
        <f t="shared" si="39"/>
        <v/>
      </c>
      <c r="CE15" s="15" t="str">
        <f t="shared" si="40"/>
        <v/>
      </c>
      <c r="CF15" s="15" t="str">
        <f t="shared" si="41"/>
        <v/>
      </c>
      <c r="CG15" s="15" t="str">
        <f t="shared" si="42"/>
        <v/>
      </c>
      <c r="CH15" s="15" t="str">
        <f t="shared" si="43"/>
        <v/>
      </c>
      <c r="CI15" s="15" t="str">
        <f t="shared" si="44"/>
        <v/>
      </c>
      <c r="CJ15" s="15" t="str">
        <f t="shared" si="45"/>
        <v/>
      </c>
      <c r="CK15" s="15" t="str">
        <f t="shared" si="46"/>
        <v/>
      </c>
      <c r="CL15" s="15" t="str">
        <f t="shared" si="47"/>
        <v/>
      </c>
      <c r="CM15" s="15" t="str">
        <f t="shared" si="32"/>
        <v/>
      </c>
      <c r="CN15" s="15" t="str">
        <f t="shared" si="32"/>
        <v/>
      </c>
      <c r="CO15" s="15" t="str">
        <f t="shared" si="33"/>
        <v/>
      </c>
      <c r="CP15" s="16"/>
      <c r="CS15" s="45"/>
      <c r="CT15" s="45"/>
      <c r="CU15" s="45"/>
      <c r="CV15" s="58" t="str">
        <f t="shared" si="34"/>
        <v/>
      </c>
      <c r="CX15" s="19" t="s">
        <v>5</v>
      </c>
    </row>
    <row r="16" spans="1:155" s="17" customFormat="1" ht="25.5">
      <c r="A16" s="56">
        <v>7</v>
      </c>
      <c r="B16" s="57" t="str">
        <f t="shared" si="3"/>
        <v/>
      </c>
      <c r="C16" s="84"/>
      <c r="D16" s="30"/>
      <c r="E16" s="87"/>
      <c r="F16" s="87"/>
      <c r="G16" s="87"/>
      <c r="H16" s="31"/>
      <c r="I16" s="30"/>
      <c r="J16" s="31"/>
      <c r="K16" s="31"/>
      <c r="L16" s="31"/>
      <c r="M16" s="52"/>
      <c r="N16" s="31"/>
      <c r="O16" s="52"/>
      <c r="P16" s="30"/>
      <c r="Q16" s="48"/>
      <c r="R16" s="30"/>
      <c r="S16" s="30"/>
      <c r="T16" s="30"/>
      <c r="U16" s="31"/>
      <c r="V16" s="31"/>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80"/>
      <c r="AV16" s="89"/>
      <c r="AW16" s="15" t="str">
        <f t="shared" si="4"/>
        <v/>
      </c>
      <c r="AX16" s="15" t="str">
        <f t="shared" si="5"/>
        <v/>
      </c>
      <c r="AY16" s="15" t="str">
        <f t="shared" si="6"/>
        <v/>
      </c>
      <c r="AZ16" s="15" t="str">
        <f t="shared" si="7"/>
        <v/>
      </c>
      <c r="BA16" s="15" t="str">
        <f t="shared" si="8"/>
        <v/>
      </c>
      <c r="BB16" s="15" t="str">
        <f t="shared" si="9"/>
        <v/>
      </c>
      <c r="BC16" s="15" t="str">
        <f t="shared" si="10"/>
        <v/>
      </c>
      <c r="BD16" s="15" t="str">
        <f t="shared" si="11"/>
        <v/>
      </c>
      <c r="BE16" s="15" t="str">
        <f t="shared" si="12"/>
        <v/>
      </c>
      <c r="BF16" s="15" t="str">
        <f t="shared" si="13"/>
        <v/>
      </c>
      <c r="BG16" s="15" t="str">
        <f t="shared" si="14"/>
        <v/>
      </c>
      <c r="BH16" s="15" t="str">
        <f t="shared" si="15"/>
        <v/>
      </c>
      <c r="BI16" s="15" t="str">
        <f t="shared" si="16"/>
        <v/>
      </c>
      <c r="BJ16" s="15" t="str">
        <f t="shared" si="17"/>
        <v/>
      </c>
      <c r="BK16" s="15" t="str">
        <f t="shared" si="17"/>
        <v/>
      </c>
      <c r="BL16" s="15" t="str">
        <f t="shared" si="18"/>
        <v/>
      </c>
      <c r="BM16" s="15" t="str">
        <f t="shared" si="19"/>
        <v/>
      </c>
      <c r="BN16" s="15" t="str">
        <f t="shared" si="20"/>
        <v/>
      </c>
      <c r="BO16" s="15" t="str">
        <f t="shared" si="21"/>
        <v/>
      </c>
      <c r="BP16" s="15" t="str">
        <f t="shared" si="22"/>
        <v/>
      </c>
      <c r="BQ16" s="15" t="str">
        <f t="shared" si="23"/>
        <v/>
      </c>
      <c r="BR16" s="15" t="str">
        <f t="shared" si="24"/>
        <v/>
      </c>
      <c r="BS16" s="15" t="str">
        <f t="shared" si="25"/>
        <v/>
      </c>
      <c r="BT16" s="15" t="str">
        <f t="shared" si="26"/>
        <v/>
      </c>
      <c r="BU16" s="15" t="str">
        <f t="shared" si="27"/>
        <v/>
      </c>
      <c r="BV16" s="15" t="str">
        <f t="shared" si="35"/>
        <v/>
      </c>
      <c r="BW16" s="15" t="str">
        <f t="shared" si="28"/>
        <v/>
      </c>
      <c r="BX16" s="15" t="str">
        <f t="shared" si="29"/>
        <v/>
      </c>
      <c r="BY16" s="15" t="str">
        <f t="shared" si="30"/>
        <v/>
      </c>
      <c r="BZ16" s="15" t="str">
        <f t="shared" si="31"/>
        <v/>
      </c>
      <c r="CA16" s="15" t="str">
        <f t="shared" si="36"/>
        <v/>
      </c>
      <c r="CB16" s="15" t="str">
        <f t="shared" si="37"/>
        <v/>
      </c>
      <c r="CC16" s="15" t="str">
        <f t="shared" si="38"/>
        <v/>
      </c>
      <c r="CD16" s="15" t="str">
        <f t="shared" si="39"/>
        <v/>
      </c>
      <c r="CE16" s="15" t="str">
        <f t="shared" si="40"/>
        <v/>
      </c>
      <c r="CF16" s="15" t="str">
        <f t="shared" si="41"/>
        <v/>
      </c>
      <c r="CG16" s="15" t="str">
        <f t="shared" si="42"/>
        <v/>
      </c>
      <c r="CH16" s="15" t="str">
        <f t="shared" si="43"/>
        <v/>
      </c>
      <c r="CI16" s="15" t="str">
        <f t="shared" si="44"/>
        <v/>
      </c>
      <c r="CJ16" s="15" t="str">
        <f t="shared" si="45"/>
        <v/>
      </c>
      <c r="CK16" s="15" t="str">
        <f t="shared" si="46"/>
        <v/>
      </c>
      <c r="CL16" s="15" t="str">
        <f t="shared" si="47"/>
        <v/>
      </c>
      <c r="CM16" s="15" t="str">
        <f t="shared" si="32"/>
        <v/>
      </c>
      <c r="CN16" s="15" t="str">
        <f t="shared" si="32"/>
        <v/>
      </c>
      <c r="CO16" s="15" t="str">
        <f t="shared" si="33"/>
        <v/>
      </c>
      <c r="CP16" s="16"/>
      <c r="CS16" s="45"/>
      <c r="CT16" s="45"/>
      <c r="CU16" s="45"/>
      <c r="CV16" s="58" t="str">
        <f t="shared" si="34"/>
        <v/>
      </c>
      <c r="CX16" s="19" t="s">
        <v>5</v>
      </c>
    </row>
    <row r="17" spans="1:102" s="17" customFormat="1" ht="25.5">
      <c r="A17" s="56">
        <v>8</v>
      </c>
      <c r="B17" s="57" t="str">
        <f t="shared" si="3"/>
        <v/>
      </c>
      <c r="C17" s="84"/>
      <c r="D17" s="30"/>
      <c r="E17" s="87"/>
      <c r="F17" s="87"/>
      <c r="G17" s="87"/>
      <c r="H17" s="31"/>
      <c r="I17" s="30"/>
      <c r="J17" s="31"/>
      <c r="K17" s="31"/>
      <c r="L17" s="31"/>
      <c r="M17" s="52"/>
      <c r="N17" s="31"/>
      <c r="O17" s="52"/>
      <c r="P17" s="30"/>
      <c r="Q17" s="48"/>
      <c r="R17" s="30"/>
      <c r="S17" s="30"/>
      <c r="T17" s="30"/>
      <c r="U17" s="31"/>
      <c r="V17" s="31"/>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80"/>
      <c r="AV17" s="89"/>
      <c r="AW17" s="15" t="str">
        <f t="shared" si="4"/>
        <v/>
      </c>
      <c r="AX17" s="15" t="str">
        <f t="shared" si="5"/>
        <v/>
      </c>
      <c r="AY17" s="15" t="str">
        <f t="shared" si="6"/>
        <v/>
      </c>
      <c r="AZ17" s="15" t="str">
        <f t="shared" si="7"/>
        <v/>
      </c>
      <c r="BA17" s="15" t="str">
        <f t="shared" si="8"/>
        <v/>
      </c>
      <c r="BB17" s="15" t="str">
        <f t="shared" si="9"/>
        <v/>
      </c>
      <c r="BC17" s="15" t="str">
        <f t="shared" si="10"/>
        <v/>
      </c>
      <c r="BD17" s="15" t="str">
        <f t="shared" si="11"/>
        <v/>
      </c>
      <c r="BE17" s="15" t="str">
        <f t="shared" si="12"/>
        <v/>
      </c>
      <c r="BF17" s="15" t="str">
        <f t="shared" si="13"/>
        <v/>
      </c>
      <c r="BG17" s="15" t="str">
        <f t="shared" si="14"/>
        <v/>
      </c>
      <c r="BH17" s="15" t="str">
        <f t="shared" si="15"/>
        <v/>
      </c>
      <c r="BI17" s="15" t="str">
        <f t="shared" si="16"/>
        <v/>
      </c>
      <c r="BJ17" s="15" t="str">
        <f t="shared" si="17"/>
        <v/>
      </c>
      <c r="BK17" s="15" t="str">
        <f t="shared" si="17"/>
        <v/>
      </c>
      <c r="BL17" s="15" t="str">
        <f t="shared" si="18"/>
        <v/>
      </c>
      <c r="BM17" s="15" t="str">
        <f t="shared" si="19"/>
        <v/>
      </c>
      <c r="BN17" s="15" t="str">
        <f t="shared" si="20"/>
        <v/>
      </c>
      <c r="BO17" s="15" t="str">
        <f t="shared" si="21"/>
        <v/>
      </c>
      <c r="BP17" s="15" t="str">
        <f t="shared" si="22"/>
        <v/>
      </c>
      <c r="BQ17" s="15" t="str">
        <f t="shared" si="23"/>
        <v/>
      </c>
      <c r="BR17" s="15" t="str">
        <f t="shared" si="24"/>
        <v/>
      </c>
      <c r="BS17" s="15" t="str">
        <f t="shared" si="25"/>
        <v/>
      </c>
      <c r="BT17" s="15" t="str">
        <f t="shared" si="26"/>
        <v/>
      </c>
      <c r="BU17" s="15" t="str">
        <f t="shared" si="27"/>
        <v/>
      </c>
      <c r="BV17" s="15" t="str">
        <f t="shared" si="35"/>
        <v/>
      </c>
      <c r="BW17" s="15" t="str">
        <f t="shared" si="28"/>
        <v/>
      </c>
      <c r="BX17" s="15" t="str">
        <f t="shared" si="29"/>
        <v/>
      </c>
      <c r="BY17" s="15" t="str">
        <f t="shared" si="30"/>
        <v/>
      </c>
      <c r="BZ17" s="15" t="str">
        <f t="shared" si="31"/>
        <v/>
      </c>
      <c r="CA17" s="15" t="str">
        <f t="shared" si="36"/>
        <v/>
      </c>
      <c r="CB17" s="15" t="str">
        <f t="shared" si="37"/>
        <v/>
      </c>
      <c r="CC17" s="15" t="str">
        <f t="shared" si="38"/>
        <v/>
      </c>
      <c r="CD17" s="15" t="str">
        <f t="shared" si="39"/>
        <v/>
      </c>
      <c r="CE17" s="15" t="str">
        <f t="shared" si="40"/>
        <v/>
      </c>
      <c r="CF17" s="15" t="str">
        <f t="shared" si="41"/>
        <v/>
      </c>
      <c r="CG17" s="15" t="str">
        <f t="shared" si="42"/>
        <v/>
      </c>
      <c r="CH17" s="15" t="str">
        <f t="shared" si="43"/>
        <v/>
      </c>
      <c r="CI17" s="15" t="str">
        <f t="shared" si="44"/>
        <v/>
      </c>
      <c r="CJ17" s="15" t="str">
        <f t="shared" si="45"/>
        <v/>
      </c>
      <c r="CK17" s="15" t="str">
        <f t="shared" si="46"/>
        <v/>
      </c>
      <c r="CL17" s="15" t="str">
        <f t="shared" si="47"/>
        <v/>
      </c>
      <c r="CM17" s="15" t="str">
        <f t="shared" si="32"/>
        <v/>
      </c>
      <c r="CN17" s="15" t="str">
        <f t="shared" si="32"/>
        <v/>
      </c>
      <c r="CO17" s="15" t="str">
        <f t="shared" si="33"/>
        <v/>
      </c>
      <c r="CP17" s="16"/>
      <c r="CS17" s="45"/>
      <c r="CT17" s="45"/>
      <c r="CU17" s="45"/>
      <c r="CV17" s="58" t="str">
        <f t="shared" si="34"/>
        <v/>
      </c>
      <c r="CX17" s="19" t="s">
        <v>5</v>
      </c>
    </row>
    <row r="18" spans="1:102" s="17" customFormat="1" ht="25.5">
      <c r="A18" s="56">
        <v>9</v>
      </c>
      <c r="B18" s="57" t="str">
        <f t="shared" si="3"/>
        <v/>
      </c>
      <c r="C18" s="84"/>
      <c r="D18" s="30"/>
      <c r="E18" s="87"/>
      <c r="F18" s="87"/>
      <c r="G18" s="87"/>
      <c r="H18" s="31"/>
      <c r="I18" s="30"/>
      <c r="J18" s="31"/>
      <c r="K18" s="31"/>
      <c r="L18" s="31"/>
      <c r="M18" s="52"/>
      <c r="N18" s="31"/>
      <c r="O18" s="52"/>
      <c r="P18" s="30"/>
      <c r="Q18" s="48"/>
      <c r="R18" s="30"/>
      <c r="S18" s="30"/>
      <c r="T18" s="30"/>
      <c r="U18" s="31"/>
      <c r="V18" s="31"/>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80"/>
      <c r="AV18" s="89"/>
      <c r="AW18" s="15" t="str">
        <f t="shared" si="4"/>
        <v/>
      </c>
      <c r="AX18" s="15" t="str">
        <f t="shared" si="5"/>
        <v/>
      </c>
      <c r="AY18" s="15" t="str">
        <f t="shared" si="6"/>
        <v/>
      </c>
      <c r="AZ18" s="15" t="str">
        <f t="shared" si="7"/>
        <v/>
      </c>
      <c r="BA18" s="15" t="str">
        <f t="shared" si="8"/>
        <v/>
      </c>
      <c r="BB18" s="15" t="str">
        <f t="shared" si="9"/>
        <v/>
      </c>
      <c r="BC18" s="15" t="str">
        <f t="shared" si="10"/>
        <v/>
      </c>
      <c r="BD18" s="15" t="str">
        <f t="shared" si="11"/>
        <v/>
      </c>
      <c r="BE18" s="15" t="str">
        <f t="shared" si="12"/>
        <v/>
      </c>
      <c r="BF18" s="15" t="str">
        <f t="shared" si="13"/>
        <v/>
      </c>
      <c r="BG18" s="15" t="str">
        <f t="shared" si="14"/>
        <v/>
      </c>
      <c r="BH18" s="15" t="str">
        <f t="shared" si="15"/>
        <v/>
      </c>
      <c r="BI18" s="15" t="str">
        <f t="shared" si="16"/>
        <v/>
      </c>
      <c r="BJ18" s="15" t="str">
        <f t="shared" si="17"/>
        <v/>
      </c>
      <c r="BK18" s="15" t="str">
        <f t="shared" si="17"/>
        <v/>
      </c>
      <c r="BL18" s="15" t="str">
        <f t="shared" si="18"/>
        <v/>
      </c>
      <c r="BM18" s="15" t="str">
        <f t="shared" si="19"/>
        <v/>
      </c>
      <c r="BN18" s="15" t="str">
        <f t="shared" si="20"/>
        <v/>
      </c>
      <c r="BO18" s="15" t="str">
        <f t="shared" si="21"/>
        <v/>
      </c>
      <c r="BP18" s="15" t="str">
        <f t="shared" si="22"/>
        <v/>
      </c>
      <c r="BQ18" s="15" t="str">
        <f t="shared" si="23"/>
        <v/>
      </c>
      <c r="BR18" s="15" t="str">
        <f t="shared" si="24"/>
        <v/>
      </c>
      <c r="BS18" s="15" t="str">
        <f t="shared" si="25"/>
        <v/>
      </c>
      <c r="BT18" s="15" t="str">
        <f t="shared" si="26"/>
        <v/>
      </c>
      <c r="BU18" s="15" t="str">
        <f t="shared" si="27"/>
        <v/>
      </c>
      <c r="BV18" s="15" t="str">
        <f t="shared" si="35"/>
        <v/>
      </c>
      <c r="BW18" s="15" t="str">
        <f t="shared" si="28"/>
        <v/>
      </c>
      <c r="BX18" s="15" t="str">
        <f t="shared" si="29"/>
        <v/>
      </c>
      <c r="BY18" s="15" t="str">
        <f t="shared" si="30"/>
        <v/>
      </c>
      <c r="BZ18" s="15" t="str">
        <f t="shared" si="31"/>
        <v/>
      </c>
      <c r="CA18" s="15" t="str">
        <f t="shared" si="36"/>
        <v/>
      </c>
      <c r="CB18" s="15" t="str">
        <f t="shared" si="37"/>
        <v/>
      </c>
      <c r="CC18" s="15" t="str">
        <f t="shared" si="38"/>
        <v/>
      </c>
      <c r="CD18" s="15" t="str">
        <f t="shared" si="39"/>
        <v/>
      </c>
      <c r="CE18" s="15" t="str">
        <f t="shared" si="40"/>
        <v/>
      </c>
      <c r="CF18" s="15" t="str">
        <f t="shared" si="41"/>
        <v/>
      </c>
      <c r="CG18" s="15" t="str">
        <f t="shared" si="42"/>
        <v/>
      </c>
      <c r="CH18" s="15" t="str">
        <f t="shared" si="43"/>
        <v/>
      </c>
      <c r="CI18" s="15" t="str">
        <f t="shared" si="44"/>
        <v/>
      </c>
      <c r="CJ18" s="15" t="str">
        <f t="shared" si="45"/>
        <v/>
      </c>
      <c r="CK18" s="15" t="str">
        <f t="shared" si="46"/>
        <v/>
      </c>
      <c r="CL18" s="15" t="str">
        <f t="shared" si="47"/>
        <v/>
      </c>
      <c r="CM18" s="15" t="str">
        <f t="shared" si="32"/>
        <v/>
      </c>
      <c r="CN18" s="15" t="str">
        <f t="shared" si="32"/>
        <v/>
      </c>
      <c r="CO18" s="15" t="str">
        <f t="shared" si="33"/>
        <v/>
      </c>
      <c r="CP18" s="16"/>
      <c r="CS18" s="45"/>
      <c r="CT18" s="45"/>
      <c r="CU18" s="45"/>
      <c r="CV18" s="58" t="str">
        <f t="shared" si="34"/>
        <v/>
      </c>
      <c r="CX18" s="19" t="s">
        <v>5</v>
      </c>
    </row>
    <row r="19" spans="1:102" s="17" customFormat="1" ht="25.5">
      <c r="A19" s="56">
        <v>10</v>
      </c>
      <c r="B19" s="57" t="str">
        <f t="shared" si="3"/>
        <v/>
      </c>
      <c r="C19" s="84"/>
      <c r="D19" s="30"/>
      <c r="E19" s="87"/>
      <c r="F19" s="87"/>
      <c r="G19" s="87"/>
      <c r="H19" s="31"/>
      <c r="I19" s="30"/>
      <c r="J19" s="31"/>
      <c r="K19" s="31"/>
      <c r="L19" s="31"/>
      <c r="M19" s="52"/>
      <c r="N19" s="31"/>
      <c r="O19" s="52"/>
      <c r="P19" s="30"/>
      <c r="Q19" s="48"/>
      <c r="R19" s="30"/>
      <c r="S19" s="30"/>
      <c r="T19" s="30"/>
      <c r="U19" s="31"/>
      <c r="V19" s="31"/>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80"/>
      <c r="AV19" s="89"/>
      <c r="AW19" s="15" t="str">
        <f t="shared" si="4"/>
        <v/>
      </c>
      <c r="AX19" s="15" t="str">
        <f t="shared" si="5"/>
        <v/>
      </c>
      <c r="AY19" s="15" t="str">
        <f t="shared" si="6"/>
        <v/>
      </c>
      <c r="AZ19" s="15" t="str">
        <f t="shared" si="7"/>
        <v/>
      </c>
      <c r="BA19" s="15" t="str">
        <f t="shared" si="8"/>
        <v/>
      </c>
      <c r="BB19" s="15" t="str">
        <f t="shared" si="9"/>
        <v/>
      </c>
      <c r="BC19" s="15" t="str">
        <f t="shared" si="10"/>
        <v/>
      </c>
      <c r="BD19" s="15" t="str">
        <f t="shared" si="11"/>
        <v/>
      </c>
      <c r="BE19" s="15" t="str">
        <f t="shared" si="12"/>
        <v/>
      </c>
      <c r="BF19" s="15" t="str">
        <f t="shared" si="13"/>
        <v/>
      </c>
      <c r="BG19" s="15" t="str">
        <f t="shared" si="14"/>
        <v/>
      </c>
      <c r="BH19" s="15" t="str">
        <f t="shared" si="15"/>
        <v/>
      </c>
      <c r="BI19" s="15" t="str">
        <f t="shared" si="16"/>
        <v/>
      </c>
      <c r="BJ19" s="15" t="str">
        <f t="shared" si="17"/>
        <v/>
      </c>
      <c r="BK19" s="15" t="str">
        <f t="shared" si="17"/>
        <v/>
      </c>
      <c r="BL19" s="15" t="str">
        <f t="shared" si="18"/>
        <v/>
      </c>
      <c r="BM19" s="15" t="str">
        <f t="shared" si="19"/>
        <v/>
      </c>
      <c r="BN19" s="15" t="str">
        <f t="shared" si="20"/>
        <v/>
      </c>
      <c r="BO19" s="15" t="str">
        <f t="shared" si="21"/>
        <v/>
      </c>
      <c r="BP19" s="15" t="str">
        <f t="shared" si="22"/>
        <v/>
      </c>
      <c r="BQ19" s="15" t="str">
        <f t="shared" si="23"/>
        <v/>
      </c>
      <c r="BR19" s="15" t="str">
        <f t="shared" si="24"/>
        <v/>
      </c>
      <c r="BS19" s="15" t="str">
        <f t="shared" si="25"/>
        <v/>
      </c>
      <c r="BT19" s="15" t="str">
        <f t="shared" si="26"/>
        <v/>
      </c>
      <c r="BU19" s="15" t="str">
        <f t="shared" si="27"/>
        <v/>
      </c>
      <c r="BV19" s="15" t="str">
        <f t="shared" si="35"/>
        <v/>
      </c>
      <c r="BW19" s="15" t="str">
        <f t="shared" si="28"/>
        <v/>
      </c>
      <c r="BX19" s="15" t="str">
        <f t="shared" si="29"/>
        <v/>
      </c>
      <c r="BY19" s="15" t="str">
        <f t="shared" si="30"/>
        <v/>
      </c>
      <c r="BZ19" s="15" t="str">
        <f t="shared" si="31"/>
        <v/>
      </c>
      <c r="CA19" s="15" t="str">
        <f t="shared" si="36"/>
        <v/>
      </c>
      <c r="CB19" s="15" t="str">
        <f t="shared" si="37"/>
        <v/>
      </c>
      <c r="CC19" s="15" t="str">
        <f t="shared" si="38"/>
        <v/>
      </c>
      <c r="CD19" s="15" t="str">
        <f t="shared" si="39"/>
        <v/>
      </c>
      <c r="CE19" s="15" t="str">
        <f t="shared" si="40"/>
        <v/>
      </c>
      <c r="CF19" s="15" t="str">
        <f t="shared" si="41"/>
        <v/>
      </c>
      <c r="CG19" s="15" t="str">
        <f t="shared" si="42"/>
        <v/>
      </c>
      <c r="CH19" s="15" t="str">
        <f t="shared" si="43"/>
        <v/>
      </c>
      <c r="CI19" s="15" t="str">
        <f t="shared" si="44"/>
        <v/>
      </c>
      <c r="CJ19" s="15" t="str">
        <f t="shared" si="45"/>
        <v/>
      </c>
      <c r="CK19" s="15" t="str">
        <f t="shared" si="46"/>
        <v/>
      </c>
      <c r="CL19" s="15" t="str">
        <f t="shared" si="47"/>
        <v/>
      </c>
      <c r="CM19" s="15" t="str">
        <f t="shared" si="32"/>
        <v/>
      </c>
      <c r="CN19" s="15" t="str">
        <f t="shared" si="32"/>
        <v/>
      </c>
      <c r="CO19" s="15" t="str">
        <f t="shared" si="33"/>
        <v/>
      </c>
      <c r="CP19" s="16"/>
      <c r="CS19" s="45"/>
      <c r="CT19" s="45"/>
      <c r="CU19" s="45"/>
      <c r="CV19" s="58" t="str">
        <f t="shared" si="34"/>
        <v/>
      </c>
      <c r="CX19" s="19" t="s">
        <v>5</v>
      </c>
    </row>
    <row r="20" spans="1:102" s="17" customFormat="1" ht="25.5">
      <c r="A20" s="56">
        <v>11</v>
      </c>
      <c r="B20" s="57" t="str">
        <f t="shared" si="3"/>
        <v/>
      </c>
      <c r="C20" s="84"/>
      <c r="D20" s="30"/>
      <c r="E20" s="87"/>
      <c r="F20" s="87"/>
      <c r="G20" s="87"/>
      <c r="H20" s="31"/>
      <c r="I20" s="30"/>
      <c r="J20" s="31"/>
      <c r="K20" s="31"/>
      <c r="L20" s="31"/>
      <c r="M20" s="52"/>
      <c r="N20" s="31"/>
      <c r="O20" s="52"/>
      <c r="P20" s="30"/>
      <c r="Q20" s="48"/>
      <c r="R20" s="30"/>
      <c r="S20" s="30"/>
      <c r="T20" s="30"/>
      <c r="U20" s="31"/>
      <c r="V20" s="31"/>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80"/>
      <c r="AV20" s="89"/>
      <c r="AW20" s="15" t="str">
        <f t="shared" si="4"/>
        <v/>
      </c>
      <c r="AX20" s="15" t="str">
        <f t="shared" si="5"/>
        <v/>
      </c>
      <c r="AY20" s="15" t="str">
        <f t="shared" si="6"/>
        <v/>
      </c>
      <c r="AZ20" s="15" t="str">
        <f t="shared" si="7"/>
        <v/>
      </c>
      <c r="BA20" s="15" t="str">
        <f t="shared" si="8"/>
        <v/>
      </c>
      <c r="BB20" s="15" t="str">
        <f t="shared" si="9"/>
        <v/>
      </c>
      <c r="BC20" s="15" t="str">
        <f t="shared" si="10"/>
        <v/>
      </c>
      <c r="BD20" s="15" t="str">
        <f t="shared" si="11"/>
        <v/>
      </c>
      <c r="BE20" s="15" t="str">
        <f t="shared" si="12"/>
        <v/>
      </c>
      <c r="BF20" s="15" t="str">
        <f t="shared" si="13"/>
        <v/>
      </c>
      <c r="BG20" s="15" t="str">
        <f t="shared" si="14"/>
        <v/>
      </c>
      <c r="BH20" s="15" t="str">
        <f t="shared" si="15"/>
        <v/>
      </c>
      <c r="BI20" s="15" t="str">
        <f t="shared" si="16"/>
        <v/>
      </c>
      <c r="BJ20" s="15" t="str">
        <f t="shared" si="17"/>
        <v/>
      </c>
      <c r="BK20" s="15" t="str">
        <f t="shared" si="17"/>
        <v/>
      </c>
      <c r="BL20" s="15" t="str">
        <f t="shared" si="18"/>
        <v/>
      </c>
      <c r="BM20" s="15" t="str">
        <f t="shared" si="19"/>
        <v/>
      </c>
      <c r="BN20" s="15" t="str">
        <f t="shared" si="20"/>
        <v/>
      </c>
      <c r="BO20" s="15" t="str">
        <f t="shared" si="21"/>
        <v/>
      </c>
      <c r="BP20" s="15" t="str">
        <f t="shared" si="22"/>
        <v/>
      </c>
      <c r="BQ20" s="15" t="str">
        <f t="shared" si="23"/>
        <v/>
      </c>
      <c r="BR20" s="15" t="str">
        <f t="shared" si="24"/>
        <v/>
      </c>
      <c r="BS20" s="15" t="str">
        <f t="shared" si="25"/>
        <v/>
      </c>
      <c r="BT20" s="15" t="str">
        <f t="shared" si="26"/>
        <v/>
      </c>
      <c r="BU20" s="15" t="str">
        <f t="shared" si="27"/>
        <v/>
      </c>
      <c r="BV20" s="15" t="str">
        <f t="shared" si="35"/>
        <v/>
      </c>
      <c r="BW20" s="15" t="str">
        <f t="shared" si="28"/>
        <v/>
      </c>
      <c r="BX20" s="15" t="str">
        <f t="shared" si="29"/>
        <v/>
      </c>
      <c r="BY20" s="15" t="str">
        <f t="shared" si="30"/>
        <v/>
      </c>
      <c r="BZ20" s="15" t="str">
        <f t="shared" si="31"/>
        <v/>
      </c>
      <c r="CA20" s="15" t="str">
        <f t="shared" si="36"/>
        <v/>
      </c>
      <c r="CB20" s="15" t="str">
        <f t="shared" si="37"/>
        <v/>
      </c>
      <c r="CC20" s="15" t="str">
        <f t="shared" si="38"/>
        <v/>
      </c>
      <c r="CD20" s="15" t="str">
        <f t="shared" si="39"/>
        <v/>
      </c>
      <c r="CE20" s="15" t="str">
        <f t="shared" si="40"/>
        <v/>
      </c>
      <c r="CF20" s="15" t="str">
        <f t="shared" si="41"/>
        <v/>
      </c>
      <c r="CG20" s="15" t="str">
        <f t="shared" si="42"/>
        <v/>
      </c>
      <c r="CH20" s="15" t="str">
        <f t="shared" si="43"/>
        <v/>
      </c>
      <c r="CI20" s="15" t="str">
        <f t="shared" si="44"/>
        <v/>
      </c>
      <c r="CJ20" s="15" t="str">
        <f t="shared" si="45"/>
        <v/>
      </c>
      <c r="CK20" s="15" t="str">
        <f t="shared" si="46"/>
        <v/>
      </c>
      <c r="CL20" s="15" t="str">
        <f t="shared" si="47"/>
        <v/>
      </c>
      <c r="CM20" s="15" t="str">
        <f t="shared" si="32"/>
        <v/>
      </c>
      <c r="CN20" s="15" t="str">
        <f t="shared" si="32"/>
        <v/>
      </c>
      <c r="CO20" s="15" t="str">
        <f t="shared" si="33"/>
        <v/>
      </c>
      <c r="CP20" s="16"/>
      <c r="CS20" s="45"/>
      <c r="CT20" s="45"/>
      <c r="CU20" s="45"/>
      <c r="CV20" s="58" t="str">
        <f t="shared" si="34"/>
        <v/>
      </c>
      <c r="CX20" s="19" t="s">
        <v>5</v>
      </c>
    </row>
    <row r="21" spans="1:102" s="17" customFormat="1" ht="25.5">
      <c r="A21" s="56">
        <v>12</v>
      </c>
      <c r="B21" s="57" t="str">
        <f t="shared" si="3"/>
        <v/>
      </c>
      <c r="C21" s="84"/>
      <c r="D21" s="30"/>
      <c r="E21" s="87"/>
      <c r="F21" s="87"/>
      <c r="G21" s="87"/>
      <c r="H21" s="31"/>
      <c r="I21" s="30"/>
      <c r="J21" s="31"/>
      <c r="K21" s="31"/>
      <c r="L21" s="31"/>
      <c r="M21" s="52"/>
      <c r="N21" s="31"/>
      <c r="O21" s="52"/>
      <c r="P21" s="30"/>
      <c r="Q21" s="48"/>
      <c r="R21" s="30"/>
      <c r="S21" s="30"/>
      <c r="T21" s="30"/>
      <c r="U21" s="31"/>
      <c r="V21" s="31"/>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80"/>
      <c r="AV21" s="89"/>
      <c r="AW21" s="15" t="str">
        <f t="shared" si="4"/>
        <v/>
      </c>
      <c r="AX21" s="15" t="str">
        <f t="shared" si="5"/>
        <v/>
      </c>
      <c r="AY21" s="15" t="str">
        <f t="shared" si="6"/>
        <v/>
      </c>
      <c r="AZ21" s="15" t="str">
        <f t="shared" si="7"/>
        <v/>
      </c>
      <c r="BA21" s="15" t="str">
        <f t="shared" si="8"/>
        <v/>
      </c>
      <c r="BB21" s="15" t="str">
        <f t="shared" si="9"/>
        <v/>
      </c>
      <c r="BC21" s="15" t="str">
        <f t="shared" si="10"/>
        <v/>
      </c>
      <c r="BD21" s="15" t="str">
        <f t="shared" si="11"/>
        <v/>
      </c>
      <c r="BE21" s="15" t="str">
        <f t="shared" si="12"/>
        <v/>
      </c>
      <c r="BF21" s="15" t="str">
        <f t="shared" si="13"/>
        <v/>
      </c>
      <c r="BG21" s="15" t="str">
        <f t="shared" si="14"/>
        <v/>
      </c>
      <c r="BH21" s="15" t="str">
        <f t="shared" si="15"/>
        <v/>
      </c>
      <c r="BI21" s="15" t="str">
        <f t="shared" si="16"/>
        <v/>
      </c>
      <c r="BJ21" s="15" t="str">
        <f t="shared" si="17"/>
        <v/>
      </c>
      <c r="BK21" s="15" t="str">
        <f t="shared" si="17"/>
        <v/>
      </c>
      <c r="BL21" s="15" t="str">
        <f t="shared" si="18"/>
        <v/>
      </c>
      <c r="BM21" s="15" t="str">
        <f t="shared" si="19"/>
        <v/>
      </c>
      <c r="BN21" s="15" t="str">
        <f t="shared" si="20"/>
        <v/>
      </c>
      <c r="BO21" s="15" t="str">
        <f t="shared" si="21"/>
        <v/>
      </c>
      <c r="BP21" s="15" t="str">
        <f t="shared" si="22"/>
        <v/>
      </c>
      <c r="BQ21" s="15" t="str">
        <f t="shared" si="23"/>
        <v/>
      </c>
      <c r="BR21" s="15" t="str">
        <f t="shared" si="24"/>
        <v/>
      </c>
      <c r="BS21" s="15" t="str">
        <f t="shared" si="25"/>
        <v/>
      </c>
      <c r="BT21" s="15" t="str">
        <f t="shared" si="26"/>
        <v/>
      </c>
      <c r="BU21" s="15" t="str">
        <f t="shared" si="27"/>
        <v/>
      </c>
      <c r="BV21" s="15" t="str">
        <f t="shared" si="35"/>
        <v/>
      </c>
      <c r="BW21" s="15" t="str">
        <f t="shared" si="28"/>
        <v/>
      </c>
      <c r="BX21" s="15" t="str">
        <f t="shared" si="29"/>
        <v/>
      </c>
      <c r="BY21" s="15" t="str">
        <f t="shared" si="30"/>
        <v/>
      </c>
      <c r="BZ21" s="15" t="str">
        <f t="shared" si="31"/>
        <v/>
      </c>
      <c r="CA21" s="15" t="str">
        <f t="shared" si="36"/>
        <v/>
      </c>
      <c r="CB21" s="15" t="str">
        <f t="shared" si="37"/>
        <v/>
      </c>
      <c r="CC21" s="15" t="str">
        <f t="shared" si="38"/>
        <v/>
      </c>
      <c r="CD21" s="15" t="str">
        <f t="shared" si="39"/>
        <v/>
      </c>
      <c r="CE21" s="15" t="str">
        <f t="shared" si="40"/>
        <v/>
      </c>
      <c r="CF21" s="15" t="str">
        <f t="shared" si="41"/>
        <v/>
      </c>
      <c r="CG21" s="15" t="str">
        <f t="shared" si="42"/>
        <v/>
      </c>
      <c r="CH21" s="15" t="str">
        <f t="shared" si="43"/>
        <v/>
      </c>
      <c r="CI21" s="15" t="str">
        <f t="shared" si="44"/>
        <v/>
      </c>
      <c r="CJ21" s="15" t="str">
        <f t="shared" si="45"/>
        <v/>
      </c>
      <c r="CK21" s="15" t="str">
        <f t="shared" si="46"/>
        <v/>
      </c>
      <c r="CL21" s="15" t="str">
        <f t="shared" si="47"/>
        <v/>
      </c>
      <c r="CM21" s="15" t="str">
        <f t="shared" si="32"/>
        <v/>
      </c>
      <c r="CN21" s="15" t="str">
        <f t="shared" si="32"/>
        <v/>
      </c>
      <c r="CO21" s="15" t="str">
        <f t="shared" si="33"/>
        <v/>
      </c>
      <c r="CP21" s="16"/>
      <c r="CS21" s="45"/>
      <c r="CT21" s="45"/>
      <c r="CU21" s="45"/>
      <c r="CV21" s="58" t="str">
        <f t="shared" si="34"/>
        <v/>
      </c>
      <c r="CX21" s="19" t="s">
        <v>5</v>
      </c>
    </row>
    <row r="22" spans="1:102" s="17" customFormat="1" ht="25.5">
      <c r="A22" s="56">
        <v>13</v>
      </c>
      <c r="B22" s="57" t="str">
        <f t="shared" si="3"/>
        <v/>
      </c>
      <c r="C22" s="84"/>
      <c r="D22" s="30"/>
      <c r="E22" s="87"/>
      <c r="F22" s="87"/>
      <c r="G22" s="87"/>
      <c r="H22" s="31"/>
      <c r="I22" s="30"/>
      <c r="J22" s="31"/>
      <c r="K22" s="31"/>
      <c r="L22" s="31"/>
      <c r="M22" s="52"/>
      <c r="N22" s="31"/>
      <c r="O22" s="52"/>
      <c r="P22" s="30"/>
      <c r="Q22" s="48"/>
      <c r="R22" s="30"/>
      <c r="S22" s="30"/>
      <c r="T22" s="30"/>
      <c r="U22" s="31"/>
      <c r="V22" s="31"/>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80"/>
      <c r="AV22" s="89"/>
      <c r="AW22" s="15" t="str">
        <f t="shared" si="4"/>
        <v/>
      </c>
      <c r="AX22" s="15" t="str">
        <f t="shared" si="5"/>
        <v/>
      </c>
      <c r="AY22" s="15" t="str">
        <f t="shared" si="6"/>
        <v/>
      </c>
      <c r="AZ22" s="15" t="str">
        <f t="shared" si="7"/>
        <v/>
      </c>
      <c r="BA22" s="15" t="str">
        <f t="shared" si="8"/>
        <v/>
      </c>
      <c r="BB22" s="15" t="str">
        <f t="shared" si="9"/>
        <v/>
      </c>
      <c r="BC22" s="15" t="str">
        <f t="shared" si="10"/>
        <v/>
      </c>
      <c r="BD22" s="15" t="str">
        <f t="shared" si="11"/>
        <v/>
      </c>
      <c r="BE22" s="15" t="str">
        <f t="shared" si="12"/>
        <v/>
      </c>
      <c r="BF22" s="15" t="str">
        <f t="shared" si="13"/>
        <v/>
      </c>
      <c r="BG22" s="15" t="str">
        <f t="shared" si="14"/>
        <v/>
      </c>
      <c r="BH22" s="15" t="str">
        <f t="shared" si="15"/>
        <v/>
      </c>
      <c r="BI22" s="15" t="str">
        <f t="shared" si="16"/>
        <v/>
      </c>
      <c r="BJ22" s="15" t="str">
        <f t="shared" si="17"/>
        <v/>
      </c>
      <c r="BK22" s="15" t="str">
        <f t="shared" si="17"/>
        <v/>
      </c>
      <c r="BL22" s="15" t="str">
        <f t="shared" si="18"/>
        <v/>
      </c>
      <c r="BM22" s="15" t="str">
        <f t="shared" si="19"/>
        <v/>
      </c>
      <c r="BN22" s="15" t="str">
        <f t="shared" si="20"/>
        <v/>
      </c>
      <c r="BO22" s="15" t="str">
        <f t="shared" si="21"/>
        <v/>
      </c>
      <c r="BP22" s="15" t="str">
        <f t="shared" si="22"/>
        <v/>
      </c>
      <c r="BQ22" s="15" t="str">
        <f t="shared" si="23"/>
        <v/>
      </c>
      <c r="BR22" s="15" t="str">
        <f t="shared" si="24"/>
        <v/>
      </c>
      <c r="BS22" s="15" t="str">
        <f t="shared" si="25"/>
        <v/>
      </c>
      <c r="BT22" s="15" t="str">
        <f t="shared" si="26"/>
        <v/>
      </c>
      <c r="BU22" s="15" t="str">
        <f t="shared" si="27"/>
        <v/>
      </c>
      <c r="BV22" s="15" t="str">
        <f t="shared" si="35"/>
        <v/>
      </c>
      <c r="BW22" s="15" t="str">
        <f t="shared" si="28"/>
        <v/>
      </c>
      <c r="BX22" s="15" t="str">
        <f t="shared" si="29"/>
        <v/>
      </c>
      <c r="BY22" s="15" t="str">
        <f t="shared" si="30"/>
        <v/>
      </c>
      <c r="BZ22" s="15" t="str">
        <f t="shared" si="31"/>
        <v/>
      </c>
      <c r="CA22" s="15" t="str">
        <f t="shared" si="36"/>
        <v/>
      </c>
      <c r="CB22" s="15" t="str">
        <f t="shared" si="37"/>
        <v/>
      </c>
      <c r="CC22" s="15" t="str">
        <f t="shared" si="38"/>
        <v/>
      </c>
      <c r="CD22" s="15" t="str">
        <f t="shared" si="39"/>
        <v/>
      </c>
      <c r="CE22" s="15" t="str">
        <f t="shared" si="40"/>
        <v/>
      </c>
      <c r="CF22" s="15" t="str">
        <f t="shared" si="41"/>
        <v/>
      </c>
      <c r="CG22" s="15" t="str">
        <f t="shared" si="42"/>
        <v/>
      </c>
      <c r="CH22" s="15" t="str">
        <f t="shared" si="43"/>
        <v/>
      </c>
      <c r="CI22" s="15" t="str">
        <f t="shared" si="44"/>
        <v/>
      </c>
      <c r="CJ22" s="15" t="str">
        <f t="shared" si="45"/>
        <v/>
      </c>
      <c r="CK22" s="15" t="str">
        <f t="shared" si="46"/>
        <v/>
      </c>
      <c r="CL22" s="15" t="str">
        <f t="shared" si="47"/>
        <v/>
      </c>
      <c r="CM22" s="15" t="str">
        <f t="shared" si="32"/>
        <v/>
      </c>
      <c r="CN22" s="15" t="str">
        <f t="shared" si="32"/>
        <v/>
      </c>
      <c r="CO22" s="15" t="str">
        <f t="shared" si="33"/>
        <v/>
      </c>
      <c r="CP22" s="16"/>
      <c r="CS22" s="45"/>
      <c r="CT22" s="45"/>
      <c r="CU22" s="45"/>
      <c r="CV22" s="58" t="str">
        <f t="shared" si="34"/>
        <v/>
      </c>
      <c r="CX22" s="19" t="s">
        <v>5</v>
      </c>
    </row>
    <row r="23" spans="1:102" s="17" customFormat="1" ht="25.5">
      <c r="A23" s="56">
        <v>14</v>
      </c>
      <c r="B23" s="57" t="str">
        <f t="shared" si="3"/>
        <v/>
      </c>
      <c r="C23" s="84"/>
      <c r="D23" s="30"/>
      <c r="E23" s="87"/>
      <c r="F23" s="87"/>
      <c r="G23" s="87"/>
      <c r="H23" s="31"/>
      <c r="I23" s="30"/>
      <c r="J23" s="31"/>
      <c r="K23" s="31"/>
      <c r="L23" s="31"/>
      <c r="M23" s="52"/>
      <c r="N23" s="31"/>
      <c r="O23" s="52"/>
      <c r="P23" s="30"/>
      <c r="Q23" s="48"/>
      <c r="R23" s="30"/>
      <c r="S23" s="30"/>
      <c r="T23" s="30"/>
      <c r="U23" s="31"/>
      <c r="V23" s="31"/>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80"/>
      <c r="AV23" s="89"/>
      <c r="AW23" s="15" t="str">
        <f t="shared" si="4"/>
        <v/>
      </c>
      <c r="AX23" s="15" t="str">
        <f t="shared" si="5"/>
        <v/>
      </c>
      <c r="AY23" s="15" t="str">
        <f t="shared" si="6"/>
        <v/>
      </c>
      <c r="AZ23" s="15" t="str">
        <f t="shared" si="7"/>
        <v/>
      </c>
      <c r="BA23" s="15" t="str">
        <f t="shared" si="8"/>
        <v/>
      </c>
      <c r="BB23" s="15" t="str">
        <f t="shared" si="9"/>
        <v/>
      </c>
      <c r="BC23" s="15" t="str">
        <f t="shared" si="10"/>
        <v/>
      </c>
      <c r="BD23" s="15" t="str">
        <f t="shared" si="11"/>
        <v/>
      </c>
      <c r="BE23" s="15" t="str">
        <f t="shared" si="12"/>
        <v/>
      </c>
      <c r="BF23" s="15" t="str">
        <f t="shared" si="13"/>
        <v/>
      </c>
      <c r="BG23" s="15" t="str">
        <f t="shared" si="14"/>
        <v/>
      </c>
      <c r="BH23" s="15" t="str">
        <f t="shared" si="15"/>
        <v/>
      </c>
      <c r="BI23" s="15" t="str">
        <f t="shared" si="16"/>
        <v/>
      </c>
      <c r="BJ23" s="15" t="str">
        <f t="shared" si="17"/>
        <v/>
      </c>
      <c r="BK23" s="15" t="str">
        <f t="shared" si="17"/>
        <v/>
      </c>
      <c r="BL23" s="15" t="str">
        <f t="shared" si="18"/>
        <v/>
      </c>
      <c r="BM23" s="15" t="str">
        <f t="shared" si="19"/>
        <v/>
      </c>
      <c r="BN23" s="15" t="str">
        <f t="shared" si="20"/>
        <v/>
      </c>
      <c r="BO23" s="15" t="str">
        <f t="shared" si="21"/>
        <v/>
      </c>
      <c r="BP23" s="15" t="str">
        <f t="shared" si="22"/>
        <v/>
      </c>
      <c r="BQ23" s="15" t="str">
        <f t="shared" si="23"/>
        <v/>
      </c>
      <c r="BR23" s="15" t="str">
        <f t="shared" si="24"/>
        <v/>
      </c>
      <c r="BS23" s="15" t="str">
        <f t="shared" si="25"/>
        <v/>
      </c>
      <c r="BT23" s="15" t="str">
        <f t="shared" si="26"/>
        <v/>
      </c>
      <c r="BU23" s="15" t="str">
        <f t="shared" si="27"/>
        <v/>
      </c>
      <c r="BV23" s="15" t="str">
        <f t="shared" si="35"/>
        <v/>
      </c>
      <c r="BW23" s="15" t="str">
        <f t="shared" si="28"/>
        <v/>
      </c>
      <c r="BX23" s="15" t="str">
        <f t="shared" si="29"/>
        <v/>
      </c>
      <c r="BY23" s="15" t="str">
        <f t="shared" si="30"/>
        <v/>
      </c>
      <c r="BZ23" s="15" t="str">
        <f t="shared" si="31"/>
        <v/>
      </c>
      <c r="CA23" s="15" t="str">
        <f t="shared" si="36"/>
        <v/>
      </c>
      <c r="CB23" s="15" t="str">
        <f t="shared" si="37"/>
        <v/>
      </c>
      <c r="CC23" s="15" t="str">
        <f t="shared" si="38"/>
        <v/>
      </c>
      <c r="CD23" s="15" t="str">
        <f t="shared" si="39"/>
        <v/>
      </c>
      <c r="CE23" s="15" t="str">
        <f t="shared" si="40"/>
        <v/>
      </c>
      <c r="CF23" s="15" t="str">
        <f t="shared" si="41"/>
        <v/>
      </c>
      <c r="CG23" s="15" t="str">
        <f t="shared" si="42"/>
        <v/>
      </c>
      <c r="CH23" s="15" t="str">
        <f t="shared" si="43"/>
        <v/>
      </c>
      <c r="CI23" s="15" t="str">
        <f t="shared" si="44"/>
        <v/>
      </c>
      <c r="CJ23" s="15" t="str">
        <f t="shared" si="45"/>
        <v/>
      </c>
      <c r="CK23" s="15" t="str">
        <f t="shared" si="46"/>
        <v/>
      </c>
      <c r="CL23" s="15" t="str">
        <f t="shared" si="47"/>
        <v/>
      </c>
      <c r="CM23" s="15" t="str">
        <f t="shared" si="32"/>
        <v/>
      </c>
      <c r="CN23" s="15" t="str">
        <f t="shared" si="32"/>
        <v/>
      </c>
      <c r="CO23" s="15" t="str">
        <f t="shared" si="33"/>
        <v/>
      </c>
      <c r="CP23" s="16"/>
      <c r="CS23" s="45"/>
      <c r="CT23" s="45"/>
      <c r="CU23" s="45"/>
      <c r="CV23" s="58" t="str">
        <f t="shared" si="34"/>
        <v/>
      </c>
      <c r="CX23" s="19" t="s">
        <v>5</v>
      </c>
    </row>
    <row r="24" spans="1:102" s="17" customFormat="1" ht="25.5">
      <c r="A24" s="56">
        <v>15</v>
      </c>
      <c r="B24" s="57" t="str">
        <f t="shared" si="3"/>
        <v/>
      </c>
      <c r="C24" s="84"/>
      <c r="D24" s="30"/>
      <c r="E24" s="87"/>
      <c r="F24" s="87"/>
      <c r="G24" s="87"/>
      <c r="H24" s="31"/>
      <c r="I24" s="30"/>
      <c r="J24" s="31"/>
      <c r="K24" s="31"/>
      <c r="L24" s="31"/>
      <c r="M24" s="52"/>
      <c r="N24" s="31"/>
      <c r="O24" s="52"/>
      <c r="P24" s="30"/>
      <c r="Q24" s="48"/>
      <c r="R24" s="30"/>
      <c r="S24" s="30"/>
      <c r="T24" s="30"/>
      <c r="U24" s="31"/>
      <c r="V24" s="31"/>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80"/>
      <c r="AV24" s="89"/>
      <c r="AW24" s="15" t="str">
        <f t="shared" si="4"/>
        <v/>
      </c>
      <c r="AX24" s="15" t="str">
        <f t="shared" si="5"/>
        <v/>
      </c>
      <c r="AY24" s="15" t="str">
        <f t="shared" si="6"/>
        <v/>
      </c>
      <c r="AZ24" s="15" t="str">
        <f t="shared" si="7"/>
        <v/>
      </c>
      <c r="BA24" s="15" t="str">
        <f t="shared" si="8"/>
        <v/>
      </c>
      <c r="BB24" s="15" t="str">
        <f t="shared" si="9"/>
        <v/>
      </c>
      <c r="BC24" s="15" t="str">
        <f t="shared" si="10"/>
        <v/>
      </c>
      <c r="BD24" s="15" t="str">
        <f t="shared" si="11"/>
        <v/>
      </c>
      <c r="BE24" s="15" t="str">
        <f t="shared" si="12"/>
        <v/>
      </c>
      <c r="BF24" s="15" t="str">
        <f t="shared" si="13"/>
        <v/>
      </c>
      <c r="BG24" s="15" t="str">
        <f t="shared" si="14"/>
        <v/>
      </c>
      <c r="BH24" s="15" t="str">
        <f t="shared" si="15"/>
        <v/>
      </c>
      <c r="BI24" s="15" t="str">
        <f t="shared" si="16"/>
        <v/>
      </c>
      <c r="BJ24" s="15" t="str">
        <f t="shared" si="17"/>
        <v/>
      </c>
      <c r="BK24" s="15" t="str">
        <f t="shared" si="17"/>
        <v/>
      </c>
      <c r="BL24" s="15" t="str">
        <f t="shared" si="18"/>
        <v/>
      </c>
      <c r="BM24" s="15" t="str">
        <f t="shared" si="19"/>
        <v/>
      </c>
      <c r="BN24" s="15" t="str">
        <f t="shared" si="20"/>
        <v/>
      </c>
      <c r="BO24" s="15" t="str">
        <f t="shared" si="21"/>
        <v/>
      </c>
      <c r="BP24" s="15" t="str">
        <f t="shared" si="22"/>
        <v/>
      </c>
      <c r="BQ24" s="15" t="str">
        <f t="shared" si="23"/>
        <v/>
      </c>
      <c r="BR24" s="15" t="str">
        <f t="shared" si="24"/>
        <v/>
      </c>
      <c r="BS24" s="15" t="str">
        <f t="shared" si="25"/>
        <v/>
      </c>
      <c r="BT24" s="15" t="str">
        <f t="shared" si="26"/>
        <v/>
      </c>
      <c r="BU24" s="15" t="str">
        <f t="shared" si="27"/>
        <v/>
      </c>
      <c r="BV24" s="15" t="str">
        <f t="shared" si="35"/>
        <v/>
      </c>
      <c r="BW24" s="15" t="str">
        <f t="shared" si="28"/>
        <v/>
      </c>
      <c r="BX24" s="15" t="str">
        <f t="shared" si="29"/>
        <v/>
      </c>
      <c r="BY24" s="15" t="str">
        <f t="shared" si="30"/>
        <v/>
      </c>
      <c r="BZ24" s="15" t="str">
        <f t="shared" si="31"/>
        <v/>
      </c>
      <c r="CA24" s="15" t="str">
        <f t="shared" si="36"/>
        <v/>
      </c>
      <c r="CB24" s="15" t="str">
        <f t="shared" si="37"/>
        <v/>
      </c>
      <c r="CC24" s="15" t="str">
        <f t="shared" si="38"/>
        <v/>
      </c>
      <c r="CD24" s="15" t="str">
        <f t="shared" si="39"/>
        <v/>
      </c>
      <c r="CE24" s="15" t="str">
        <f t="shared" si="40"/>
        <v/>
      </c>
      <c r="CF24" s="15" t="str">
        <f t="shared" si="41"/>
        <v/>
      </c>
      <c r="CG24" s="15" t="str">
        <f t="shared" si="42"/>
        <v/>
      </c>
      <c r="CH24" s="15" t="str">
        <f t="shared" si="43"/>
        <v/>
      </c>
      <c r="CI24" s="15" t="str">
        <f t="shared" si="44"/>
        <v/>
      </c>
      <c r="CJ24" s="15" t="str">
        <f t="shared" si="45"/>
        <v/>
      </c>
      <c r="CK24" s="15" t="str">
        <f t="shared" si="46"/>
        <v/>
      </c>
      <c r="CL24" s="15" t="str">
        <f t="shared" si="47"/>
        <v/>
      </c>
      <c r="CM24" s="15" t="str">
        <f t="shared" si="32"/>
        <v/>
      </c>
      <c r="CN24" s="15" t="str">
        <f t="shared" si="32"/>
        <v/>
      </c>
      <c r="CO24" s="15" t="str">
        <f t="shared" si="33"/>
        <v/>
      </c>
      <c r="CP24" s="16"/>
      <c r="CS24" s="45"/>
      <c r="CT24" s="45"/>
      <c r="CU24" s="45"/>
      <c r="CV24" s="58" t="str">
        <f t="shared" si="34"/>
        <v/>
      </c>
      <c r="CX24" s="19" t="s">
        <v>5</v>
      </c>
    </row>
    <row r="25" spans="1:102" s="17" customFormat="1" ht="25.5">
      <c r="A25" s="56">
        <v>16</v>
      </c>
      <c r="B25" s="57" t="str">
        <f t="shared" si="3"/>
        <v/>
      </c>
      <c r="C25" s="84"/>
      <c r="D25" s="30"/>
      <c r="E25" s="87"/>
      <c r="F25" s="87"/>
      <c r="G25" s="87"/>
      <c r="H25" s="31"/>
      <c r="I25" s="30"/>
      <c r="J25" s="31"/>
      <c r="K25" s="31"/>
      <c r="L25" s="31"/>
      <c r="M25" s="52"/>
      <c r="N25" s="31"/>
      <c r="O25" s="52"/>
      <c r="P25" s="30"/>
      <c r="Q25" s="48"/>
      <c r="R25" s="30"/>
      <c r="S25" s="30"/>
      <c r="T25" s="30"/>
      <c r="U25" s="31"/>
      <c r="V25" s="31"/>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80"/>
      <c r="AV25" s="89"/>
      <c r="AW25" s="15" t="str">
        <f t="shared" si="4"/>
        <v/>
      </c>
      <c r="AX25" s="15" t="str">
        <f t="shared" si="5"/>
        <v/>
      </c>
      <c r="AY25" s="15" t="str">
        <f t="shared" si="6"/>
        <v/>
      </c>
      <c r="AZ25" s="15" t="str">
        <f t="shared" si="7"/>
        <v/>
      </c>
      <c r="BA25" s="15" t="str">
        <f t="shared" si="8"/>
        <v/>
      </c>
      <c r="BB25" s="15" t="str">
        <f t="shared" si="9"/>
        <v/>
      </c>
      <c r="BC25" s="15" t="str">
        <f t="shared" si="10"/>
        <v/>
      </c>
      <c r="BD25" s="15" t="str">
        <f t="shared" si="11"/>
        <v/>
      </c>
      <c r="BE25" s="15" t="str">
        <f t="shared" si="12"/>
        <v/>
      </c>
      <c r="BF25" s="15" t="str">
        <f t="shared" si="13"/>
        <v/>
      </c>
      <c r="BG25" s="15" t="str">
        <f t="shared" si="14"/>
        <v/>
      </c>
      <c r="BH25" s="15" t="str">
        <f t="shared" si="15"/>
        <v/>
      </c>
      <c r="BI25" s="15" t="str">
        <f t="shared" si="16"/>
        <v/>
      </c>
      <c r="BJ25" s="15" t="str">
        <f t="shared" si="17"/>
        <v/>
      </c>
      <c r="BK25" s="15" t="str">
        <f t="shared" si="17"/>
        <v/>
      </c>
      <c r="BL25" s="15" t="str">
        <f t="shared" si="18"/>
        <v/>
      </c>
      <c r="BM25" s="15" t="str">
        <f t="shared" si="19"/>
        <v/>
      </c>
      <c r="BN25" s="15" t="str">
        <f t="shared" si="20"/>
        <v/>
      </c>
      <c r="BO25" s="15" t="str">
        <f t="shared" si="21"/>
        <v/>
      </c>
      <c r="BP25" s="15" t="str">
        <f t="shared" si="22"/>
        <v/>
      </c>
      <c r="BQ25" s="15" t="str">
        <f t="shared" si="23"/>
        <v/>
      </c>
      <c r="BR25" s="15" t="str">
        <f t="shared" si="24"/>
        <v/>
      </c>
      <c r="BS25" s="15" t="str">
        <f t="shared" si="25"/>
        <v/>
      </c>
      <c r="BT25" s="15" t="str">
        <f t="shared" si="26"/>
        <v/>
      </c>
      <c r="BU25" s="15" t="str">
        <f t="shared" si="27"/>
        <v/>
      </c>
      <c r="BV25" s="15" t="str">
        <f t="shared" si="35"/>
        <v/>
      </c>
      <c r="BW25" s="15" t="str">
        <f t="shared" si="28"/>
        <v/>
      </c>
      <c r="BX25" s="15" t="str">
        <f t="shared" si="29"/>
        <v/>
      </c>
      <c r="BY25" s="15" t="str">
        <f t="shared" si="30"/>
        <v/>
      </c>
      <c r="BZ25" s="15" t="str">
        <f t="shared" si="31"/>
        <v/>
      </c>
      <c r="CA25" s="15" t="str">
        <f t="shared" si="36"/>
        <v/>
      </c>
      <c r="CB25" s="15" t="str">
        <f t="shared" si="37"/>
        <v/>
      </c>
      <c r="CC25" s="15" t="str">
        <f t="shared" si="38"/>
        <v/>
      </c>
      <c r="CD25" s="15" t="str">
        <f t="shared" si="39"/>
        <v/>
      </c>
      <c r="CE25" s="15" t="str">
        <f t="shared" si="40"/>
        <v/>
      </c>
      <c r="CF25" s="15" t="str">
        <f t="shared" si="41"/>
        <v/>
      </c>
      <c r="CG25" s="15" t="str">
        <f t="shared" si="42"/>
        <v/>
      </c>
      <c r="CH25" s="15" t="str">
        <f t="shared" si="43"/>
        <v/>
      </c>
      <c r="CI25" s="15" t="str">
        <f t="shared" si="44"/>
        <v/>
      </c>
      <c r="CJ25" s="15" t="str">
        <f t="shared" si="45"/>
        <v/>
      </c>
      <c r="CK25" s="15" t="str">
        <f t="shared" si="46"/>
        <v/>
      </c>
      <c r="CL25" s="15" t="str">
        <f t="shared" si="47"/>
        <v/>
      </c>
      <c r="CM25" s="15" t="str">
        <f t="shared" si="32"/>
        <v/>
      </c>
      <c r="CN25" s="15" t="str">
        <f t="shared" si="32"/>
        <v/>
      </c>
      <c r="CO25" s="15" t="str">
        <f t="shared" si="33"/>
        <v/>
      </c>
      <c r="CP25" s="16"/>
      <c r="CS25" s="45"/>
      <c r="CT25" s="45"/>
      <c r="CU25" s="45"/>
      <c r="CV25" s="58" t="str">
        <f t="shared" si="34"/>
        <v/>
      </c>
      <c r="CX25" s="19" t="s">
        <v>5</v>
      </c>
    </row>
    <row r="26" spans="1:102" s="17" customFormat="1" ht="25.5">
      <c r="A26" s="56">
        <v>17</v>
      </c>
      <c r="B26" s="57" t="str">
        <f t="shared" si="3"/>
        <v/>
      </c>
      <c r="C26" s="84"/>
      <c r="D26" s="30"/>
      <c r="E26" s="87"/>
      <c r="F26" s="87"/>
      <c r="G26" s="87"/>
      <c r="H26" s="31"/>
      <c r="I26" s="30"/>
      <c r="J26" s="31"/>
      <c r="K26" s="31"/>
      <c r="L26" s="31"/>
      <c r="M26" s="52"/>
      <c r="N26" s="31"/>
      <c r="O26" s="52"/>
      <c r="P26" s="30"/>
      <c r="Q26" s="48"/>
      <c r="R26" s="30"/>
      <c r="S26" s="30"/>
      <c r="T26" s="30"/>
      <c r="U26" s="31"/>
      <c r="V26" s="31"/>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80"/>
      <c r="AV26" s="89"/>
      <c r="AW26" s="15" t="str">
        <f t="shared" si="4"/>
        <v/>
      </c>
      <c r="AX26" s="15" t="str">
        <f t="shared" si="5"/>
        <v/>
      </c>
      <c r="AY26" s="15" t="str">
        <f t="shared" si="6"/>
        <v/>
      </c>
      <c r="AZ26" s="15" t="str">
        <f t="shared" si="7"/>
        <v/>
      </c>
      <c r="BA26" s="15" t="str">
        <f t="shared" si="8"/>
        <v/>
      </c>
      <c r="BB26" s="15" t="str">
        <f t="shared" si="9"/>
        <v/>
      </c>
      <c r="BC26" s="15" t="str">
        <f t="shared" si="10"/>
        <v/>
      </c>
      <c r="BD26" s="15" t="str">
        <f t="shared" si="11"/>
        <v/>
      </c>
      <c r="BE26" s="15" t="str">
        <f t="shared" si="12"/>
        <v/>
      </c>
      <c r="BF26" s="15" t="str">
        <f t="shared" si="13"/>
        <v/>
      </c>
      <c r="BG26" s="15" t="str">
        <f t="shared" si="14"/>
        <v/>
      </c>
      <c r="BH26" s="15" t="str">
        <f t="shared" si="15"/>
        <v/>
      </c>
      <c r="BI26" s="15" t="str">
        <f t="shared" si="16"/>
        <v/>
      </c>
      <c r="BJ26" s="15" t="str">
        <f t="shared" si="17"/>
        <v/>
      </c>
      <c r="BK26" s="15" t="str">
        <f t="shared" si="17"/>
        <v/>
      </c>
      <c r="BL26" s="15" t="str">
        <f t="shared" si="18"/>
        <v/>
      </c>
      <c r="BM26" s="15" t="str">
        <f t="shared" si="19"/>
        <v/>
      </c>
      <c r="BN26" s="15" t="str">
        <f t="shared" si="20"/>
        <v/>
      </c>
      <c r="BO26" s="15" t="str">
        <f t="shared" si="21"/>
        <v/>
      </c>
      <c r="BP26" s="15" t="str">
        <f t="shared" si="22"/>
        <v/>
      </c>
      <c r="BQ26" s="15" t="str">
        <f t="shared" si="23"/>
        <v/>
      </c>
      <c r="BR26" s="15" t="str">
        <f t="shared" si="24"/>
        <v/>
      </c>
      <c r="BS26" s="15" t="str">
        <f t="shared" si="25"/>
        <v/>
      </c>
      <c r="BT26" s="15" t="str">
        <f t="shared" si="26"/>
        <v/>
      </c>
      <c r="BU26" s="15" t="str">
        <f t="shared" si="27"/>
        <v/>
      </c>
      <c r="BV26" s="15" t="str">
        <f t="shared" si="35"/>
        <v/>
      </c>
      <c r="BW26" s="15" t="str">
        <f t="shared" si="28"/>
        <v/>
      </c>
      <c r="BX26" s="15" t="str">
        <f t="shared" si="29"/>
        <v/>
      </c>
      <c r="BY26" s="15" t="str">
        <f t="shared" si="30"/>
        <v/>
      </c>
      <c r="BZ26" s="15" t="str">
        <f t="shared" si="31"/>
        <v/>
      </c>
      <c r="CA26" s="15" t="str">
        <f t="shared" si="36"/>
        <v/>
      </c>
      <c r="CB26" s="15" t="str">
        <f t="shared" si="37"/>
        <v/>
      </c>
      <c r="CC26" s="15" t="str">
        <f t="shared" si="38"/>
        <v/>
      </c>
      <c r="CD26" s="15" t="str">
        <f t="shared" si="39"/>
        <v/>
      </c>
      <c r="CE26" s="15" t="str">
        <f t="shared" si="40"/>
        <v/>
      </c>
      <c r="CF26" s="15" t="str">
        <f t="shared" si="41"/>
        <v/>
      </c>
      <c r="CG26" s="15" t="str">
        <f t="shared" si="42"/>
        <v/>
      </c>
      <c r="CH26" s="15" t="str">
        <f t="shared" si="43"/>
        <v/>
      </c>
      <c r="CI26" s="15" t="str">
        <f t="shared" si="44"/>
        <v/>
      </c>
      <c r="CJ26" s="15" t="str">
        <f t="shared" si="45"/>
        <v/>
      </c>
      <c r="CK26" s="15" t="str">
        <f t="shared" si="46"/>
        <v/>
      </c>
      <c r="CL26" s="15" t="str">
        <f t="shared" si="47"/>
        <v/>
      </c>
      <c r="CM26" s="15" t="str">
        <f t="shared" ref="CM26:CN89" si="48">IF(COUNTA($C26:$AU26)=0,"",IF($H26="d","ok",IF(ISBLANK($AP26),IF(ISBLANK(AS26),"ok","Built-in Reservoir question not answered"),IF(OR($AP26="yes",$AP26="y"),IF(ISBLANK(AS26),"Empty cell",IF(ISNUMBER(AS26),IF(AS26&lt;=0,"Entry should be a positive number","ok"),"Entry should be a positive number")),IF(OR($AP26="no",$AP26="n"),IF(ISBLANK(AS26),"ok","No entry should be made in cell"),IF(ISBLANK(AS26),"ok","No entry should be made in cell"))))))</f>
        <v/>
      </c>
      <c r="CN26" s="15" t="str">
        <f t="shared" si="48"/>
        <v/>
      </c>
      <c r="CO26" s="15" t="str">
        <f t="shared" si="33"/>
        <v/>
      </c>
      <c r="CP26" s="16"/>
      <c r="CS26" s="45"/>
      <c r="CT26" s="45"/>
      <c r="CU26" s="45"/>
      <c r="CV26" s="58" t="str">
        <f t="shared" si="34"/>
        <v/>
      </c>
      <c r="CX26" s="19" t="s">
        <v>5</v>
      </c>
    </row>
    <row r="27" spans="1:102" s="17" customFormat="1" ht="25.5">
      <c r="A27" s="56">
        <v>18</v>
      </c>
      <c r="B27" s="57" t="str">
        <f t="shared" si="3"/>
        <v/>
      </c>
      <c r="C27" s="84"/>
      <c r="D27" s="30"/>
      <c r="E27" s="87"/>
      <c r="F27" s="87"/>
      <c r="G27" s="87"/>
      <c r="H27" s="31"/>
      <c r="I27" s="30"/>
      <c r="J27" s="31"/>
      <c r="K27" s="31"/>
      <c r="L27" s="31"/>
      <c r="M27" s="52"/>
      <c r="N27" s="31"/>
      <c r="O27" s="52"/>
      <c r="P27" s="30"/>
      <c r="Q27" s="48"/>
      <c r="R27" s="30"/>
      <c r="S27" s="30"/>
      <c r="T27" s="30"/>
      <c r="U27" s="31"/>
      <c r="V27" s="31"/>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80"/>
      <c r="AV27" s="89"/>
      <c r="AW27" s="15" t="str">
        <f t="shared" si="4"/>
        <v/>
      </c>
      <c r="AX27" s="15" t="str">
        <f t="shared" si="5"/>
        <v/>
      </c>
      <c r="AY27" s="15" t="str">
        <f t="shared" si="6"/>
        <v/>
      </c>
      <c r="AZ27" s="15" t="str">
        <f t="shared" si="7"/>
        <v/>
      </c>
      <c r="BA27" s="15" t="str">
        <f t="shared" si="8"/>
        <v/>
      </c>
      <c r="BB27" s="15" t="str">
        <f t="shared" si="9"/>
        <v/>
      </c>
      <c r="BC27" s="15" t="str">
        <f t="shared" si="10"/>
        <v/>
      </c>
      <c r="BD27" s="15" t="str">
        <f t="shared" si="11"/>
        <v/>
      </c>
      <c r="BE27" s="15" t="str">
        <f t="shared" si="12"/>
        <v/>
      </c>
      <c r="BF27" s="15" t="str">
        <f t="shared" si="13"/>
        <v/>
      </c>
      <c r="BG27" s="15" t="str">
        <f t="shared" si="14"/>
        <v/>
      </c>
      <c r="BH27" s="15" t="str">
        <f t="shared" si="15"/>
        <v/>
      </c>
      <c r="BI27" s="15" t="str">
        <f t="shared" si="16"/>
        <v/>
      </c>
      <c r="BJ27" s="15" t="str">
        <f t="shared" si="17"/>
        <v/>
      </c>
      <c r="BK27" s="15" t="str">
        <f t="shared" si="17"/>
        <v/>
      </c>
      <c r="BL27" s="15" t="str">
        <f t="shared" si="18"/>
        <v/>
      </c>
      <c r="BM27" s="15" t="str">
        <f t="shared" si="19"/>
        <v/>
      </c>
      <c r="BN27" s="15" t="str">
        <f t="shared" si="20"/>
        <v/>
      </c>
      <c r="BO27" s="15" t="str">
        <f t="shared" si="21"/>
        <v/>
      </c>
      <c r="BP27" s="15" t="str">
        <f t="shared" si="22"/>
        <v/>
      </c>
      <c r="BQ27" s="15" t="str">
        <f t="shared" si="23"/>
        <v/>
      </c>
      <c r="BR27" s="15" t="str">
        <f t="shared" si="24"/>
        <v/>
      </c>
      <c r="BS27" s="15" t="str">
        <f t="shared" si="25"/>
        <v/>
      </c>
      <c r="BT27" s="15" t="str">
        <f t="shared" si="26"/>
        <v/>
      </c>
      <c r="BU27" s="15" t="str">
        <f t="shared" si="27"/>
        <v/>
      </c>
      <c r="BV27" s="15" t="str">
        <f t="shared" si="35"/>
        <v/>
      </c>
      <c r="BW27" s="15" t="str">
        <f t="shared" si="28"/>
        <v/>
      </c>
      <c r="BX27" s="15" t="str">
        <f t="shared" si="29"/>
        <v/>
      </c>
      <c r="BY27" s="15" t="str">
        <f t="shared" si="30"/>
        <v/>
      </c>
      <c r="BZ27" s="15" t="str">
        <f t="shared" si="31"/>
        <v/>
      </c>
      <c r="CA27" s="15" t="str">
        <f t="shared" si="36"/>
        <v/>
      </c>
      <c r="CB27" s="15" t="str">
        <f t="shared" si="37"/>
        <v/>
      </c>
      <c r="CC27" s="15" t="str">
        <f t="shared" si="38"/>
        <v/>
      </c>
      <c r="CD27" s="15" t="str">
        <f t="shared" si="39"/>
        <v/>
      </c>
      <c r="CE27" s="15" t="str">
        <f t="shared" si="40"/>
        <v/>
      </c>
      <c r="CF27" s="15" t="str">
        <f t="shared" si="41"/>
        <v/>
      </c>
      <c r="CG27" s="15" t="str">
        <f t="shared" si="42"/>
        <v/>
      </c>
      <c r="CH27" s="15" t="str">
        <f t="shared" si="43"/>
        <v/>
      </c>
      <c r="CI27" s="15" t="str">
        <f t="shared" si="44"/>
        <v/>
      </c>
      <c r="CJ27" s="15" t="str">
        <f t="shared" si="45"/>
        <v/>
      </c>
      <c r="CK27" s="15" t="str">
        <f t="shared" si="46"/>
        <v/>
      </c>
      <c r="CL27" s="15" t="str">
        <f t="shared" si="47"/>
        <v/>
      </c>
      <c r="CM27" s="15" t="str">
        <f t="shared" si="48"/>
        <v/>
      </c>
      <c r="CN27" s="15" t="str">
        <f t="shared" si="48"/>
        <v/>
      </c>
      <c r="CO27" s="15" t="str">
        <f t="shared" si="33"/>
        <v/>
      </c>
      <c r="CP27" s="16"/>
      <c r="CS27" s="45"/>
      <c r="CT27" s="45"/>
      <c r="CU27" s="45"/>
      <c r="CV27" s="58" t="str">
        <f t="shared" si="34"/>
        <v/>
      </c>
      <c r="CX27" s="19" t="s">
        <v>5</v>
      </c>
    </row>
    <row r="28" spans="1:102" s="17" customFormat="1" ht="25.5">
      <c r="A28" s="56">
        <v>19</v>
      </c>
      <c r="B28" s="57" t="str">
        <f t="shared" si="3"/>
        <v/>
      </c>
      <c r="C28" s="84"/>
      <c r="D28" s="30"/>
      <c r="E28" s="87"/>
      <c r="F28" s="87"/>
      <c r="G28" s="87"/>
      <c r="H28" s="31"/>
      <c r="I28" s="30"/>
      <c r="J28" s="31"/>
      <c r="K28" s="31"/>
      <c r="L28" s="31"/>
      <c r="M28" s="52"/>
      <c r="N28" s="31"/>
      <c r="O28" s="52"/>
      <c r="P28" s="30"/>
      <c r="Q28" s="48"/>
      <c r="R28" s="30"/>
      <c r="S28" s="30"/>
      <c r="T28" s="30"/>
      <c r="U28" s="31"/>
      <c r="V28" s="31"/>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80"/>
      <c r="AV28" s="89"/>
      <c r="AW28" s="15" t="str">
        <f t="shared" si="4"/>
        <v/>
      </c>
      <c r="AX28" s="15" t="str">
        <f t="shared" si="5"/>
        <v/>
      </c>
      <c r="AY28" s="15" t="str">
        <f t="shared" si="6"/>
        <v/>
      </c>
      <c r="AZ28" s="15" t="str">
        <f t="shared" si="7"/>
        <v/>
      </c>
      <c r="BA28" s="15" t="str">
        <f t="shared" si="8"/>
        <v/>
      </c>
      <c r="BB28" s="15" t="str">
        <f t="shared" si="9"/>
        <v/>
      </c>
      <c r="BC28" s="15" t="str">
        <f t="shared" si="10"/>
        <v/>
      </c>
      <c r="BD28" s="15" t="str">
        <f t="shared" si="11"/>
        <v/>
      </c>
      <c r="BE28" s="15" t="str">
        <f t="shared" si="12"/>
        <v/>
      </c>
      <c r="BF28" s="15" t="str">
        <f t="shared" si="13"/>
        <v/>
      </c>
      <c r="BG28" s="15" t="str">
        <f t="shared" si="14"/>
        <v/>
      </c>
      <c r="BH28" s="15" t="str">
        <f t="shared" si="15"/>
        <v/>
      </c>
      <c r="BI28" s="15" t="str">
        <f t="shared" si="16"/>
        <v/>
      </c>
      <c r="BJ28" s="15" t="str">
        <f t="shared" si="17"/>
        <v/>
      </c>
      <c r="BK28" s="15" t="str">
        <f t="shared" si="17"/>
        <v/>
      </c>
      <c r="BL28" s="15" t="str">
        <f t="shared" si="18"/>
        <v/>
      </c>
      <c r="BM28" s="15" t="str">
        <f t="shared" si="19"/>
        <v/>
      </c>
      <c r="BN28" s="15" t="str">
        <f t="shared" si="20"/>
        <v/>
      </c>
      <c r="BO28" s="15" t="str">
        <f t="shared" si="21"/>
        <v/>
      </c>
      <c r="BP28" s="15" t="str">
        <f t="shared" si="22"/>
        <v/>
      </c>
      <c r="BQ28" s="15" t="str">
        <f t="shared" si="23"/>
        <v/>
      </c>
      <c r="BR28" s="15" t="str">
        <f t="shared" si="24"/>
        <v/>
      </c>
      <c r="BS28" s="15" t="str">
        <f t="shared" si="25"/>
        <v/>
      </c>
      <c r="BT28" s="15" t="str">
        <f t="shared" si="26"/>
        <v/>
      </c>
      <c r="BU28" s="15" t="str">
        <f t="shared" si="27"/>
        <v/>
      </c>
      <c r="BV28" s="15" t="str">
        <f t="shared" si="35"/>
        <v/>
      </c>
      <c r="BW28" s="15" t="str">
        <f t="shared" si="28"/>
        <v/>
      </c>
      <c r="BX28" s="15" t="str">
        <f t="shared" si="29"/>
        <v/>
      </c>
      <c r="BY28" s="15" t="str">
        <f t="shared" si="30"/>
        <v/>
      </c>
      <c r="BZ28" s="15" t="str">
        <f t="shared" si="31"/>
        <v/>
      </c>
      <c r="CA28" s="15" t="str">
        <f t="shared" si="36"/>
        <v/>
      </c>
      <c r="CB28" s="15" t="str">
        <f t="shared" si="37"/>
        <v/>
      </c>
      <c r="CC28" s="15" t="str">
        <f t="shared" si="38"/>
        <v/>
      </c>
      <c r="CD28" s="15" t="str">
        <f t="shared" si="39"/>
        <v/>
      </c>
      <c r="CE28" s="15" t="str">
        <f t="shared" si="40"/>
        <v/>
      </c>
      <c r="CF28" s="15" t="str">
        <f t="shared" si="41"/>
        <v/>
      </c>
      <c r="CG28" s="15" t="str">
        <f t="shared" si="42"/>
        <v/>
      </c>
      <c r="CH28" s="15" t="str">
        <f t="shared" si="43"/>
        <v/>
      </c>
      <c r="CI28" s="15" t="str">
        <f t="shared" si="44"/>
        <v/>
      </c>
      <c r="CJ28" s="15" t="str">
        <f t="shared" si="45"/>
        <v/>
      </c>
      <c r="CK28" s="15" t="str">
        <f t="shared" si="46"/>
        <v/>
      </c>
      <c r="CL28" s="15" t="str">
        <f t="shared" si="47"/>
        <v/>
      </c>
      <c r="CM28" s="15" t="str">
        <f t="shared" si="48"/>
        <v/>
      </c>
      <c r="CN28" s="15" t="str">
        <f t="shared" si="48"/>
        <v/>
      </c>
      <c r="CO28" s="15" t="str">
        <f t="shared" si="33"/>
        <v/>
      </c>
      <c r="CP28" s="16"/>
      <c r="CS28" s="45"/>
      <c r="CT28" s="45"/>
      <c r="CU28" s="45"/>
      <c r="CV28" s="58" t="str">
        <f t="shared" si="34"/>
        <v/>
      </c>
      <c r="CX28" s="19" t="s">
        <v>5</v>
      </c>
    </row>
    <row r="29" spans="1:102" s="17" customFormat="1" ht="25.5">
      <c r="A29" s="56">
        <v>20</v>
      </c>
      <c r="B29" s="57" t="str">
        <f t="shared" si="3"/>
        <v/>
      </c>
      <c r="C29" s="84"/>
      <c r="D29" s="30"/>
      <c r="E29" s="87"/>
      <c r="F29" s="87"/>
      <c r="G29" s="87"/>
      <c r="H29" s="31"/>
      <c r="I29" s="30"/>
      <c r="J29" s="31"/>
      <c r="K29" s="31"/>
      <c r="L29" s="31"/>
      <c r="M29" s="52"/>
      <c r="N29" s="31"/>
      <c r="O29" s="52"/>
      <c r="P29" s="30"/>
      <c r="Q29" s="48"/>
      <c r="R29" s="30"/>
      <c r="S29" s="30"/>
      <c r="T29" s="30"/>
      <c r="U29" s="31"/>
      <c r="V29" s="31"/>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80"/>
      <c r="AV29" s="89"/>
      <c r="AW29" s="15" t="str">
        <f t="shared" si="4"/>
        <v/>
      </c>
      <c r="AX29" s="15" t="str">
        <f t="shared" si="5"/>
        <v/>
      </c>
      <c r="AY29" s="15" t="str">
        <f t="shared" si="6"/>
        <v/>
      </c>
      <c r="AZ29" s="15" t="str">
        <f t="shared" si="7"/>
        <v/>
      </c>
      <c r="BA29" s="15" t="str">
        <f t="shared" si="8"/>
        <v/>
      </c>
      <c r="BB29" s="15" t="str">
        <f t="shared" si="9"/>
        <v/>
      </c>
      <c r="BC29" s="15" t="str">
        <f t="shared" si="10"/>
        <v/>
      </c>
      <c r="BD29" s="15" t="str">
        <f t="shared" si="11"/>
        <v/>
      </c>
      <c r="BE29" s="15" t="str">
        <f t="shared" si="12"/>
        <v/>
      </c>
      <c r="BF29" s="15" t="str">
        <f t="shared" si="13"/>
        <v/>
      </c>
      <c r="BG29" s="15" t="str">
        <f t="shared" si="14"/>
        <v/>
      </c>
      <c r="BH29" s="15" t="str">
        <f t="shared" si="15"/>
        <v/>
      </c>
      <c r="BI29" s="15" t="str">
        <f t="shared" si="16"/>
        <v/>
      </c>
      <c r="BJ29" s="15" t="str">
        <f t="shared" si="17"/>
        <v/>
      </c>
      <c r="BK29" s="15" t="str">
        <f t="shared" si="17"/>
        <v/>
      </c>
      <c r="BL29" s="15" t="str">
        <f t="shared" si="18"/>
        <v/>
      </c>
      <c r="BM29" s="15" t="str">
        <f t="shared" si="19"/>
        <v/>
      </c>
      <c r="BN29" s="15" t="str">
        <f t="shared" si="20"/>
        <v/>
      </c>
      <c r="BO29" s="15" t="str">
        <f t="shared" si="21"/>
        <v/>
      </c>
      <c r="BP29" s="15" t="str">
        <f t="shared" si="22"/>
        <v/>
      </c>
      <c r="BQ29" s="15" t="str">
        <f t="shared" si="23"/>
        <v/>
      </c>
      <c r="BR29" s="15" t="str">
        <f t="shared" si="24"/>
        <v/>
      </c>
      <c r="BS29" s="15" t="str">
        <f t="shared" si="25"/>
        <v/>
      </c>
      <c r="BT29" s="15" t="str">
        <f t="shared" si="26"/>
        <v/>
      </c>
      <c r="BU29" s="15" t="str">
        <f t="shared" si="27"/>
        <v/>
      </c>
      <c r="BV29" s="15" t="str">
        <f t="shared" si="35"/>
        <v/>
      </c>
      <c r="BW29" s="15" t="str">
        <f t="shared" si="28"/>
        <v/>
      </c>
      <c r="BX29" s="15" t="str">
        <f t="shared" si="29"/>
        <v/>
      </c>
      <c r="BY29" s="15" t="str">
        <f t="shared" si="30"/>
        <v/>
      </c>
      <c r="BZ29" s="15" t="str">
        <f t="shared" si="31"/>
        <v/>
      </c>
      <c r="CA29" s="15" t="str">
        <f t="shared" si="36"/>
        <v/>
      </c>
      <c r="CB29" s="15" t="str">
        <f t="shared" si="37"/>
        <v/>
      </c>
      <c r="CC29" s="15" t="str">
        <f t="shared" si="38"/>
        <v/>
      </c>
      <c r="CD29" s="15" t="str">
        <f t="shared" si="39"/>
        <v/>
      </c>
      <c r="CE29" s="15" t="str">
        <f t="shared" si="40"/>
        <v/>
      </c>
      <c r="CF29" s="15" t="str">
        <f t="shared" si="41"/>
        <v/>
      </c>
      <c r="CG29" s="15" t="str">
        <f t="shared" si="42"/>
        <v/>
      </c>
      <c r="CH29" s="15" t="str">
        <f t="shared" si="43"/>
        <v/>
      </c>
      <c r="CI29" s="15" t="str">
        <f t="shared" si="44"/>
        <v/>
      </c>
      <c r="CJ29" s="15" t="str">
        <f t="shared" si="45"/>
        <v/>
      </c>
      <c r="CK29" s="15" t="str">
        <f t="shared" si="46"/>
        <v/>
      </c>
      <c r="CL29" s="15" t="str">
        <f t="shared" si="47"/>
        <v/>
      </c>
      <c r="CM29" s="15" t="str">
        <f t="shared" si="48"/>
        <v/>
      </c>
      <c r="CN29" s="15" t="str">
        <f t="shared" si="48"/>
        <v/>
      </c>
      <c r="CO29" s="15" t="str">
        <f t="shared" si="33"/>
        <v/>
      </c>
      <c r="CP29" s="16"/>
      <c r="CS29" s="45"/>
      <c r="CT29" s="45"/>
      <c r="CU29" s="45"/>
      <c r="CV29" s="58" t="str">
        <f t="shared" si="34"/>
        <v/>
      </c>
      <c r="CX29" s="19" t="s">
        <v>5</v>
      </c>
    </row>
    <row r="30" spans="1:102" s="17" customFormat="1" ht="25.5">
      <c r="A30" s="56">
        <v>21</v>
      </c>
      <c r="B30" s="57" t="str">
        <f t="shared" si="3"/>
        <v/>
      </c>
      <c r="C30" s="84"/>
      <c r="D30" s="30"/>
      <c r="E30" s="87"/>
      <c r="F30" s="87"/>
      <c r="G30" s="87"/>
      <c r="H30" s="31"/>
      <c r="I30" s="30"/>
      <c r="J30" s="31"/>
      <c r="K30" s="31"/>
      <c r="L30" s="31"/>
      <c r="M30" s="52"/>
      <c r="N30" s="31"/>
      <c r="O30" s="52"/>
      <c r="P30" s="30"/>
      <c r="Q30" s="48"/>
      <c r="R30" s="30"/>
      <c r="S30" s="30"/>
      <c r="T30" s="30"/>
      <c r="U30" s="31"/>
      <c r="V30" s="31"/>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80"/>
      <c r="AV30" s="89"/>
      <c r="AW30" s="15" t="str">
        <f t="shared" si="4"/>
        <v/>
      </c>
      <c r="AX30" s="15" t="str">
        <f t="shared" si="5"/>
        <v/>
      </c>
      <c r="AY30" s="15" t="str">
        <f t="shared" si="6"/>
        <v/>
      </c>
      <c r="AZ30" s="15" t="str">
        <f t="shared" si="7"/>
        <v/>
      </c>
      <c r="BA30" s="15" t="str">
        <f t="shared" si="8"/>
        <v/>
      </c>
      <c r="BB30" s="15" t="str">
        <f t="shared" si="9"/>
        <v/>
      </c>
      <c r="BC30" s="15" t="str">
        <f t="shared" si="10"/>
        <v/>
      </c>
      <c r="BD30" s="15" t="str">
        <f t="shared" si="11"/>
        <v/>
      </c>
      <c r="BE30" s="15" t="str">
        <f t="shared" si="12"/>
        <v/>
      </c>
      <c r="BF30" s="15" t="str">
        <f t="shared" si="13"/>
        <v/>
      </c>
      <c r="BG30" s="15" t="str">
        <f t="shared" si="14"/>
        <v/>
      </c>
      <c r="BH30" s="15" t="str">
        <f t="shared" si="15"/>
        <v/>
      </c>
      <c r="BI30" s="15" t="str">
        <f t="shared" si="16"/>
        <v/>
      </c>
      <c r="BJ30" s="15" t="str">
        <f t="shared" ref="BJ30:BK49" si="49">IF(COUNTA($C30:$AU30)=0,"","ok")</f>
        <v/>
      </c>
      <c r="BK30" s="15" t="str">
        <f t="shared" si="49"/>
        <v/>
      </c>
      <c r="BL30" s="15" t="str">
        <f t="shared" si="18"/>
        <v/>
      </c>
      <c r="BM30" s="15" t="str">
        <f t="shared" si="19"/>
        <v/>
      </c>
      <c r="BN30" s="15" t="str">
        <f t="shared" si="20"/>
        <v/>
      </c>
      <c r="BO30" s="15" t="str">
        <f t="shared" si="21"/>
        <v/>
      </c>
      <c r="BP30" s="15" t="str">
        <f t="shared" si="22"/>
        <v/>
      </c>
      <c r="BQ30" s="15" t="str">
        <f t="shared" si="23"/>
        <v/>
      </c>
      <c r="BR30" s="15" t="str">
        <f t="shared" si="24"/>
        <v/>
      </c>
      <c r="BS30" s="15" t="str">
        <f t="shared" si="25"/>
        <v/>
      </c>
      <c r="BT30" s="15" t="str">
        <f t="shared" si="26"/>
        <v/>
      </c>
      <c r="BU30" s="15" t="str">
        <f t="shared" si="27"/>
        <v/>
      </c>
      <c r="BV30" s="15" t="str">
        <f t="shared" si="35"/>
        <v/>
      </c>
      <c r="BW30" s="15" t="str">
        <f t="shared" si="28"/>
        <v/>
      </c>
      <c r="BX30" s="15" t="str">
        <f t="shared" si="29"/>
        <v/>
      </c>
      <c r="BY30" s="15" t="str">
        <f t="shared" si="30"/>
        <v/>
      </c>
      <c r="BZ30" s="15" t="str">
        <f t="shared" si="31"/>
        <v/>
      </c>
      <c r="CA30" s="15" t="str">
        <f t="shared" si="36"/>
        <v/>
      </c>
      <c r="CB30" s="15" t="str">
        <f t="shared" si="37"/>
        <v/>
      </c>
      <c r="CC30" s="15" t="str">
        <f t="shared" si="38"/>
        <v/>
      </c>
      <c r="CD30" s="15" t="str">
        <f t="shared" si="39"/>
        <v/>
      </c>
      <c r="CE30" s="15" t="str">
        <f t="shared" si="40"/>
        <v/>
      </c>
      <c r="CF30" s="15" t="str">
        <f t="shared" si="41"/>
        <v/>
      </c>
      <c r="CG30" s="15" t="str">
        <f t="shared" si="42"/>
        <v/>
      </c>
      <c r="CH30" s="15" t="str">
        <f t="shared" si="43"/>
        <v/>
      </c>
      <c r="CI30" s="15" t="str">
        <f t="shared" si="44"/>
        <v/>
      </c>
      <c r="CJ30" s="15" t="str">
        <f t="shared" si="45"/>
        <v/>
      </c>
      <c r="CK30" s="15" t="str">
        <f t="shared" si="46"/>
        <v/>
      </c>
      <c r="CL30" s="15" t="str">
        <f t="shared" si="47"/>
        <v/>
      </c>
      <c r="CM30" s="15" t="str">
        <f t="shared" si="48"/>
        <v/>
      </c>
      <c r="CN30" s="15" t="str">
        <f t="shared" si="48"/>
        <v/>
      </c>
      <c r="CO30" s="15" t="str">
        <f t="shared" si="33"/>
        <v/>
      </c>
      <c r="CP30" s="16"/>
      <c r="CS30" s="45"/>
      <c r="CT30" s="45"/>
      <c r="CU30" s="45"/>
      <c r="CV30" s="58" t="str">
        <f t="shared" si="34"/>
        <v/>
      </c>
      <c r="CX30" s="19" t="s">
        <v>5</v>
      </c>
    </row>
    <row r="31" spans="1:102" s="17" customFormat="1" ht="25.5">
      <c r="A31" s="56">
        <v>22</v>
      </c>
      <c r="B31" s="57" t="str">
        <f t="shared" si="3"/>
        <v/>
      </c>
      <c r="C31" s="84"/>
      <c r="D31" s="30"/>
      <c r="E31" s="87"/>
      <c r="F31" s="87"/>
      <c r="G31" s="87"/>
      <c r="H31" s="31"/>
      <c r="I31" s="30"/>
      <c r="J31" s="31"/>
      <c r="K31" s="31"/>
      <c r="L31" s="31"/>
      <c r="M31" s="52"/>
      <c r="N31" s="31"/>
      <c r="O31" s="52"/>
      <c r="P31" s="30"/>
      <c r="Q31" s="48"/>
      <c r="R31" s="30"/>
      <c r="S31" s="30"/>
      <c r="T31" s="30"/>
      <c r="U31" s="31"/>
      <c r="V31" s="31"/>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80"/>
      <c r="AV31" s="89"/>
      <c r="AW31" s="15" t="str">
        <f t="shared" si="4"/>
        <v/>
      </c>
      <c r="AX31" s="15" t="str">
        <f t="shared" si="5"/>
        <v/>
      </c>
      <c r="AY31" s="15" t="str">
        <f t="shared" si="6"/>
        <v/>
      </c>
      <c r="AZ31" s="15" t="str">
        <f t="shared" si="7"/>
        <v/>
      </c>
      <c r="BA31" s="15" t="str">
        <f t="shared" si="8"/>
        <v/>
      </c>
      <c r="BB31" s="15" t="str">
        <f t="shared" si="9"/>
        <v/>
      </c>
      <c r="BC31" s="15" t="str">
        <f t="shared" si="10"/>
        <v/>
      </c>
      <c r="BD31" s="15" t="str">
        <f t="shared" si="11"/>
        <v/>
      </c>
      <c r="BE31" s="15" t="str">
        <f t="shared" si="12"/>
        <v/>
      </c>
      <c r="BF31" s="15" t="str">
        <f t="shared" si="13"/>
        <v/>
      </c>
      <c r="BG31" s="15" t="str">
        <f t="shared" si="14"/>
        <v/>
      </c>
      <c r="BH31" s="15" t="str">
        <f t="shared" si="15"/>
        <v/>
      </c>
      <c r="BI31" s="15" t="str">
        <f t="shared" si="16"/>
        <v/>
      </c>
      <c r="BJ31" s="15" t="str">
        <f t="shared" si="49"/>
        <v/>
      </c>
      <c r="BK31" s="15" t="str">
        <f t="shared" si="49"/>
        <v/>
      </c>
      <c r="BL31" s="15" t="str">
        <f t="shared" si="18"/>
        <v/>
      </c>
      <c r="BM31" s="15" t="str">
        <f t="shared" si="19"/>
        <v/>
      </c>
      <c r="BN31" s="15" t="str">
        <f t="shared" si="20"/>
        <v/>
      </c>
      <c r="BO31" s="15" t="str">
        <f t="shared" si="21"/>
        <v/>
      </c>
      <c r="BP31" s="15" t="str">
        <f t="shared" si="22"/>
        <v/>
      </c>
      <c r="BQ31" s="15" t="str">
        <f t="shared" si="23"/>
        <v/>
      </c>
      <c r="BR31" s="15" t="str">
        <f t="shared" si="24"/>
        <v/>
      </c>
      <c r="BS31" s="15" t="str">
        <f t="shared" si="25"/>
        <v/>
      </c>
      <c r="BT31" s="15" t="str">
        <f t="shared" si="26"/>
        <v/>
      </c>
      <c r="BU31" s="15" t="str">
        <f t="shared" si="27"/>
        <v/>
      </c>
      <c r="BV31" s="15" t="str">
        <f t="shared" si="35"/>
        <v/>
      </c>
      <c r="BW31" s="15" t="str">
        <f t="shared" si="28"/>
        <v/>
      </c>
      <c r="BX31" s="15" t="str">
        <f t="shared" si="29"/>
        <v/>
      </c>
      <c r="BY31" s="15" t="str">
        <f t="shared" si="30"/>
        <v/>
      </c>
      <c r="BZ31" s="15" t="str">
        <f t="shared" si="31"/>
        <v/>
      </c>
      <c r="CA31" s="15" t="str">
        <f t="shared" si="36"/>
        <v/>
      </c>
      <c r="CB31" s="15" t="str">
        <f t="shared" si="37"/>
        <v/>
      </c>
      <c r="CC31" s="15" t="str">
        <f t="shared" si="38"/>
        <v/>
      </c>
      <c r="CD31" s="15" t="str">
        <f t="shared" si="39"/>
        <v/>
      </c>
      <c r="CE31" s="15" t="str">
        <f t="shared" si="40"/>
        <v/>
      </c>
      <c r="CF31" s="15" t="str">
        <f t="shared" si="41"/>
        <v/>
      </c>
      <c r="CG31" s="15" t="str">
        <f t="shared" si="42"/>
        <v/>
      </c>
      <c r="CH31" s="15" t="str">
        <f t="shared" si="43"/>
        <v/>
      </c>
      <c r="CI31" s="15" t="str">
        <f t="shared" si="44"/>
        <v/>
      </c>
      <c r="CJ31" s="15" t="str">
        <f t="shared" si="45"/>
        <v/>
      </c>
      <c r="CK31" s="15" t="str">
        <f t="shared" si="46"/>
        <v/>
      </c>
      <c r="CL31" s="15" t="str">
        <f t="shared" si="47"/>
        <v/>
      </c>
      <c r="CM31" s="15" t="str">
        <f t="shared" si="48"/>
        <v/>
      </c>
      <c r="CN31" s="15" t="str">
        <f t="shared" si="48"/>
        <v/>
      </c>
      <c r="CO31" s="15" t="str">
        <f t="shared" si="33"/>
        <v/>
      </c>
      <c r="CP31" s="16"/>
      <c r="CS31" s="45"/>
      <c r="CT31" s="45"/>
      <c r="CU31" s="45"/>
      <c r="CV31" s="58" t="str">
        <f t="shared" si="34"/>
        <v/>
      </c>
      <c r="CX31" s="19" t="s">
        <v>5</v>
      </c>
    </row>
    <row r="32" spans="1:102" s="17" customFormat="1" ht="25.5">
      <c r="A32" s="56">
        <v>23</v>
      </c>
      <c r="B32" s="57" t="str">
        <f t="shared" si="3"/>
        <v/>
      </c>
      <c r="C32" s="84"/>
      <c r="D32" s="30"/>
      <c r="E32" s="87"/>
      <c r="F32" s="87"/>
      <c r="G32" s="87"/>
      <c r="H32" s="31"/>
      <c r="I32" s="30"/>
      <c r="J32" s="31"/>
      <c r="K32" s="31"/>
      <c r="L32" s="31"/>
      <c r="M32" s="52"/>
      <c r="N32" s="31"/>
      <c r="O32" s="52"/>
      <c r="P32" s="30"/>
      <c r="Q32" s="48"/>
      <c r="R32" s="30"/>
      <c r="S32" s="30"/>
      <c r="T32" s="30"/>
      <c r="U32" s="31"/>
      <c r="V32" s="31"/>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80"/>
      <c r="AV32" s="89"/>
      <c r="AW32" s="15" t="str">
        <f t="shared" si="4"/>
        <v/>
      </c>
      <c r="AX32" s="15" t="str">
        <f t="shared" si="5"/>
        <v/>
      </c>
      <c r="AY32" s="15" t="str">
        <f t="shared" si="6"/>
        <v/>
      </c>
      <c r="AZ32" s="15" t="str">
        <f t="shared" si="7"/>
        <v/>
      </c>
      <c r="BA32" s="15" t="str">
        <f t="shared" si="8"/>
        <v/>
      </c>
      <c r="BB32" s="15" t="str">
        <f t="shared" si="9"/>
        <v/>
      </c>
      <c r="BC32" s="15" t="str">
        <f t="shared" si="10"/>
        <v/>
      </c>
      <c r="BD32" s="15" t="str">
        <f t="shared" si="11"/>
        <v/>
      </c>
      <c r="BE32" s="15" t="str">
        <f t="shared" si="12"/>
        <v/>
      </c>
      <c r="BF32" s="15" t="str">
        <f t="shared" si="13"/>
        <v/>
      </c>
      <c r="BG32" s="15" t="str">
        <f t="shared" si="14"/>
        <v/>
      </c>
      <c r="BH32" s="15" t="str">
        <f t="shared" si="15"/>
        <v/>
      </c>
      <c r="BI32" s="15" t="str">
        <f t="shared" si="16"/>
        <v/>
      </c>
      <c r="BJ32" s="15" t="str">
        <f t="shared" si="49"/>
        <v/>
      </c>
      <c r="BK32" s="15" t="str">
        <f t="shared" si="49"/>
        <v/>
      </c>
      <c r="BL32" s="15" t="str">
        <f t="shared" si="18"/>
        <v/>
      </c>
      <c r="BM32" s="15" t="str">
        <f t="shared" si="19"/>
        <v/>
      </c>
      <c r="BN32" s="15" t="str">
        <f t="shared" si="20"/>
        <v/>
      </c>
      <c r="BO32" s="15" t="str">
        <f t="shared" si="21"/>
        <v/>
      </c>
      <c r="BP32" s="15" t="str">
        <f t="shared" si="22"/>
        <v/>
      </c>
      <c r="BQ32" s="15" t="str">
        <f t="shared" si="23"/>
        <v/>
      </c>
      <c r="BR32" s="15" t="str">
        <f t="shared" si="24"/>
        <v/>
      </c>
      <c r="BS32" s="15" t="str">
        <f t="shared" si="25"/>
        <v/>
      </c>
      <c r="BT32" s="15" t="str">
        <f t="shared" si="26"/>
        <v/>
      </c>
      <c r="BU32" s="15" t="str">
        <f t="shared" si="27"/>
        <v/>
      </c>
      <c r="BV32" s="15" t="str">
        <f t="shared" si="35"/>
        <v/>
      </c>
      <c r="BW32" s="15" t="str">
        <f t="shared" si="28"/>
        <v/>
      </c>
      <c r="BX32" s="15" t="str">
        <f t="shared" si="29"/>
        <v/>
      </c>
      <c r="BY32" s="15" t="str">
        <f t="shared" si="30"/>
        <v/>
      </c>
      <c r="BZ32" s="15" t="str">
        <f t="shared" si="31"/>
        <v/>
      </c>
      <c r="CA32" s="15" t="str">
        <f t="shared" si="36"/>
        <v/>
      </c>
      <c r="CB32" s="15" t="str">
        <f t="shared" si="37"/>
        <v/>
      </c>
      <c r="CC32" s="15" t="str">
        <f t="shared" si="38"/>
        <v/>
      </c>
      <c r="CD32" s="15" t="str">
        <f t="shared" si="39"/>
        <v/>
      </c>
      <c r="CE32" s="15" t="str">
        <f t="shared" si="40"/>
        <v/>
      </c>
      <c r="CF32" s="15" t="str">
        <f t="shared" si="41"/>
        <v/>
      </c>
      <c r="CG32" s="15" t="str">
        <f t="shared" si="42"/>
        <v/>
      </c>
      <c r="CH32" s="15" t="str">
        <f t="shared" si="43"/>
        <v/>
      </c>
      <c r="CI32" s="15" t="str">
        <f t="shared" si="44"/>
        <v/>
      </c>
      <c r="CJ32" s="15" t="str">
        <f t="shared" si="45"/>
        <v/>
      </c>
      <c r="CK32" s="15" t="str">
        <f t="shared" si="46"/>
        <v/>
      </c>
      <c r="CL32" s="15" t="str">
        <f t="shared" si="47"/>
        <v/>
      </c>
      <c r="CM32" s="15" t="str">
        <f t="shared" si="48"/>
        <v/>
      </c>
      <c r="CN32" s="15" t="str">
        <f t="shared" si="48"/>
        <v/>
      </c>
      <c r="CO32" s="15" t="str">
        <f t="shared" si="33"/>
        <v/>
      </c>
      <c r="CP32" s="16"/>
      <c r="CS32" s="45"/>
      <c r="CT32" s="45"/>
      <c r="CU32" s="45"/>
      <c r="CV32" s="58" t="str">
        <f t="shared" si="34"/>
        <v/>
      </c>
      <c r="CX32" s="19" t="s">
        <v>5</v>
      </c>
    </row>
    <row r="33" spans="1:102" s="17" customFormat="1" ht="25.5">
      <c r="A33" s="56">
        <v>24</v>
      </c>
      <c r="B33" s="57" t="str">
        <f t="shared" si="3"/>
        <v/>
      </c>
      <c r="C33" s="84"/>
      <c r="D33" s="30"/>
      <c r="E33" s="87"/>
      <c r="F33" s="87"/>
      <c r="G33" s="87"/>
      <c r="H33" s="31"/>
      <c r="I33" s="30"/>
      <c r="J33" s="31"/>
      <c r="K33" s="31"/>
      <c r="L33" s="31"/>
      <c r="M33" s="52"/>
      <c r="N33" s="31"/>
      <c r="O33" s="52"/>
      <c r="P33" s="30"/>
      <c r="Q33" s="48"/>
      <c r="R33" s="30"/>
      <c r="S33" s="30"/>
      <c r="T33" s="30"/>
      <c r="U33" s="31"/>
      <c r="V33" s="31"/>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80"/>
      <c r="AV33" s="89"/>
      <c r="AW33" s="15" t="str">
        <f t="shared" si="4"/>
        <v/>
      </c>
      <c r="AX33" s="15" t="str">
        <f t="shared" si="5"/>
        <v/>
      </c>
      <c r="AY33" s="15" t="str">
        <f t="shared" si="6"/>
        <v/>
      </c>
      <c r="AZ33" s="15" t="str">
        <f t="shared" si="7"/>
        <v/>
      </c>
      <c r="BA33" s="15" t="str">
        <f t="shared" si="8"/>
        <v/>
      </c>
      <c r="BB33" s="15" t="str">
        <f t="shared" si="9"/>
        <v/>
      </c>
      <c r="BC33" s="15" t="str">
        <f t="shared" si="10"/>
        <v/>
      </c>
      <c r="BD33" s="15" t="str">
        <f t="shared" si="11"/>
        <v/>
      </c>
      <c r="BE33" s="15" t="str">
        <f t="shared" si="12"/>
        <v/>
      </c>
      <c r="BF33" s="15" t="str">
        <f t="shared" si="13"/>
        <v/>
      </c>
      <c r="BG33" s="15" t="str">
        <f t="shared" si="14"/>
        <v/>
      </c>
      <c r="BH33" s="15" t="str">
        <f t="shared" si="15"/>
        <v/>
      </c>
      <c r="BI33" s="15" t="str">
        <f t="shared" si="16"/>
        <v/>
      </c>
      <c r="BJ33" s="15" t="str">
        <f t="shared" si="49"/>
        <v/>
      </c>
      <c r="BK33" s="15" t="str">
        <f t="shared" si="49"/>
        <v/>
      </c>
      <c r="BL33" s="15" t="str">
        <f t="shared" si="18"/>
        <v/>
      </c>
      <c r="BM33" s="15" t="str">
        <f t="shared" si="19"/>
        <v/>
      </c>
      <c r="BN33" s="15" t="str">
        <f t="shared" si="20"/>
        <v/>
      </c>
      <c r="BO33" s="15" t="str">
        <f t="shared" si="21"/>
        <v/>
      </c>
      <c r="BP33" s="15" t="str">
        <f t="shared" si="22"/>
        <v/>
      </c>
      <c r="BQ33" s="15" t="str">
        <f t="shared" si="23"/>
        <v/>
      </c>
      <c r="BR33" s="15" t="str">
        <f t="shared" si="24"/>
        <v/>
      </c>
      <c r="BS33" s="15" t="str">
        <f t="shared" si="25"/>
        <v/>
      </c>
      <c r="BT33" s="15" t="str">
        <f t="shared" si="26"/>
        <v/>
      </c>
      <c r="BU33" s="15" t="str">
        <f t="shared" si="27"/>
        <v/>
      </c>
      <c r="BV33" s="15" t="str">
        <f t="shared" si="35"/>
        <v/>
      </c>
      <c r="BW33" s="15" t="str">
        <f t="shared" si="28"/>
        <v/>
      </c>
      <c r="BX33" s="15" t="str">
        <f t="shared" si="29"/>
        <v/>
      </c>
      <c r="BY33" s="15" t="str">
        <f t="shared" si="30"/>
        <v/>
      </c>
      <c r="BZ33" s="15" t="str">
        <f t="shared" si="31"/>
        <v/>
      </c>
      <c r="CA33" s="15" t="str">
        <f t="shared" si="36"/>
        <v/>
      </c>
      <c r="CB33" s="15" t="str">
        <f t="shared" si="37"/>
        <v/>
      </c>
      <c r="CC33" s="15" t="str">
        <f t="shared" si="38"/>
        <v/>
      </c>
      <c r="CD33" s="15" t="str">
        <f t="shared" si="39"/>
        <v/>
      </c>
      <c r="CE33" s="15" t="str">
        <f t="shared" si="40"/>
        <v/>
      </c>
      <c r="CF33" s="15" t="str">
        <f t="shared" si="41"/>
        <v/>
      </c>
      <c r="CG33" s="15" t="str">
        <f t="shared" si="42"/>
        <v/>
      </c>
      <c r="CH33" s="15" t="str">
        <f t="shared" si="43"/>
        <v/>
      </c>
      <c r="CI33" s="15" t="str">
        <f t="shared" si="44"/>
        <v/>
      </c>
      <c r="CJ33" s="15" t="str">
        <f t="shared" si="45"/>
        <v/>
      </c>
      <c r="CK33" s="15" t="str">
        <f t="shared" si="46"/>
        <v/>
      </c>
      <c r="CL33" s="15" t="str">
        <f t="shared" si="47"/>
        <v/>
      </c>
      <c r="CM33" s="15" t="str">
        <f t="shared" si="48"/>
        <v/>
      </c>
      <c r="CN33" s="15" t="str">
        <f t="shared" si="48"/>
        <v/>
      </c>
      <c r="CO33" s="15" t="str">
        <f t="shared" si="33"/>
        <v/>
      </c>
      <c r="CP33" s="16"/>
      <c r="CS33" s="45"/>
      <c r="CT33" s="45"/>
      <c r="CU33" s="45"/>
      <c r="CV33" s="58" t="str">
        <f t="shared" si="34"/>
        <v/>
      </c>
      <c r="CX33" s="19" t="s">
        <v>5</v>
      </c>
    </row>
    <row r="34" spans="1:102" s="17" customFormat="1" ht="25.5">
      <c r="A34" s="56">
        <v>25</v>
      </c>
      <c r="B34" s="57" t="str">
        <f t="shared" si="3"/>
        <v/>
      </c>
      <c r="C34" s="84"/>
      <c r="D34" s="30"/>
      <c r="E34" s="87"/>
      <c r="F34" s="87"/>
      <c r="G34" s="87"/>
      <c r="H34" s="31"/>
      <c r="I34" s="30"/>
      <c r="J34" s="31"/>
      <c r="K34" s="31"/>
      <c r="L34" s="31"/>
      <c r="M34" s="52"/>
      <c r="N34" s="31"/>
      <c r="O34" s="52"/>
      <c r="P34" s="30"/>
      <c r="Q34" s="48"/>
      <c r="R34" s="30"/>
      <c r="S34" s="30"/>
      <c r="T34" s="30"/>
      <c r="U34" s="31"/>
      <c r="V34" s="31"/>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80"/>
      <c r="AV34" s="89"/>
      <c r="AW34" s="15" t="str">
        <f t="shared" si="4"/>
        <v/>
      </c>
      <c r="AX34" s="15" t="str">
        <f t="shared" si="5"/>
        <v/>
      </c>
      <c r="AY34" s="15" t="str">
        <f t="shared" si="6"/>
        <v/>
      </c>
      <c r="AZ34" s="15" t="str">
        <f t="shared" si="7"/>
        <v/>
      </c>
      <c r="BA34" s="15" t="str">
        <f t="shared" si="8"/>
        <v/>
      </c>
      <c r="BB34" s="15" t="str">
        <f t="shared" si="9"/>
        <v/>
      </c>
      <c r="BC34" s="15" t="str">
        <f t="shared" si="10"/>
        <v/>
      </c>
      <c r="BD34" s="15" t="str">
        <f t="shared" si="11"/>
        <v/>
      </c>
      <c r="BE34" s="15" t="str">
        <f t="shared" si="12"/>
        <v/>
      </c>
      <c r="BF34" s="15" t="str">
        <f t="shared" si="13"/>
        <v/>
      </c>
      <c r="BG34" s="15" t="str">
        <f t="shared" si="14"/>
        <v/>
      </c>
      <c r="BH34" s="15" t="str">
        <f t="shared" si="15"/>
        <v/>
      </c>
      <c r="BI34" s="15" t="str">
        <f t="shared" si="16"/>
        <v/>
      </c>
      <c r="BJ34" s="15" t="str">
        <f t="shared" si="49"/>
        <v/>
      </c>
      <c r="BK34" s="15" t="str">
        <f t="shared" si="49"/>
        <v/>
      </c>
      <c r="BL34" s="15" t="str">
        <f t="shared" si="18"/>
        <v/>
      </c>
      <c r="BM34" s="15" t="str">
        <f t="shared" si="19"/>
        <v/>
      </c>
      <c r="BN34" s="15" t="str">
        <f t="shared" si="20"/>
        <v/>
      </c>
      <c r="BO34" s="15" t="str">
        <f t="shared" si="21"/>
        <v/>
      </c>
      <c r="BP34" s="15" t="str">
        <f t="shared" si="22"/>
        <v/>
      </c>
      <c r="BQ34" s="15" t="str">
        <f t="shared" si="23"/>
        <v/>
      </c>
      <c r="BR34" s="15" t="str">
        <f t="shared" si="24"/>
        <v/>
      </c>
      <c r="BS34" s="15" t="str">
        <f t="shared" si="25"/>
        <v/>
      </c>
      <c r="BT34" s="15" t="str">
        <f t="shared" si="26"/>
        <v/>
      </c>
      <c r="BU34" s="15" t="str">
        <f t="shared" si="27"/>
        <v/>
      </c>
      <c r="BV34" s="15" t="str">
        <f t="shared" si="35"/>
        <v/>
      </c>
      <c r="BW34" s="15" t="str">
        <f t="shared" si="28"/>
        <v/>
      </c>
      <c r="BX34" s="15" t="str">
        <f t="shared" si="29"/>
        <v/>
      </c>
      <c r="BY34" s="15" t="str">
        <f t="shared" si="30"/>
        <v/>
      </c>
      <c r="BZ34" s="15" t="str">
        <f t="shared" si="31"/>
        <v/>
      </c>
      <c r="CA34" s="15" t="str">
        <f t="shared" si="36"/>
        <v/>
      </c>
      <c r="CB34" s="15" t="str">
        <f t="shared" si="37"/>
        <v/>
      </c>
      <c r="CC34" s="15" t="str">
        <f t="shared" si="38"/>
        <v/>
      </c>
      <c r="CD34" s="15" t="str">
        <f t="shared" si="39"/>
        <v/>
      </c>
      <c r="CE34" s="15" t="str">
        <f t="shared" si="40"/>
        <v/>
      </c>
      <c r="CF34" s="15" t="str">
        <f t="shared" si="41"/>
        <v/>
      </c>
      <c r="CG34" s="15" t="str">
        <f t="shared" si="42"/>
        <v/>
      </c>
      <c r="CH34" s="15" t="str">
        <f t="shared" si="43"/>
        <v/>
      </c>
      <c r="CI34" s="15" t="str">
        <f t="shared" si="44"/>
        <v/>
      </c>
      <c r="CJ34" s="15" t="str">
        <f t="shared" si="45"/>
        <v/>
      </c>
      <c r="CK34" s="15" t="str">
        <f t="shared" si="46"/>
        <v/>
      </c>
      <c r="CL34" s="15" t="str">
        <f t="shared" si="47"/>
        <v/>
      </c>
      <c r="CM34" s="15" t="str">
        <f t="shared" si="48"/>
        <v/>
      </c>
      <c r="CN34" s="15" t="str">
        <f t="shared" si="48"/>
        <v/>
      </c>
      <c r="CO34" s="15" t="str">
        <f t="shared" si="33"/>
        <v/>
      </c>
      <c r="CP34" s="16"/>
      <c r="CS34" s="45"/>
      <c r="CT34" s="45"/>
      <c r="CU34" s="45"/>
      <c r="CV34" s="58" t="str">
        <f t="shared" si="34"/>
        <v/>
      </c>
      <c r="CX34" s="19" t="s">
        <v>5</v>
      </c>
    </row>
    <row r="35" spans="1:102" s="17" customFormat="1" ht="25.5">
      <c r="A35" s="56">
        <v>26</v>
      </c>
      <c r="B35" s="57" t="str">
        <f t="shared" si="3"/>
        <v/>
      </c>
      <c r="C35" s="84"/>
      <c r="D35" s="30"/>
      <c r="E35" s="87"/>
      <c r="F35" s="87"/>
      <c r="G35" s="87"/>
      <c r="H35" s="31"/>
      <c r="I35" s="30"/>
      <c r="J35" s="31"/>
      <c r="K35" s="31"/>
      <c r="L35" s="31"/>
      <c r="M35" s="52"/>
      <c r="N35" s="31"/>
      <c r="O35" s="52"/>
      <c r="P35" s="30"/>
      <c r="Q35" s="48"/>
      <c r="R35" s="30"/>
      <c r="S35" s="30"/>
      <c r="T35" s="30"/>
      <c r="U35" s="31"/>
      <c r="V35" s="31"/>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80"/>
      <c r="AV35" s="89"/>
      <c r="AW35" s="15" t="str">
        <f t="shared" si="4"/>
        <v/>
      </c>
      <c r="AX35" s="15" t="str">
        <f t="shared" si="5"/>
        <v/>
      </c>
      <c r="AY35" s="15" t="str">
        <f t="shared" si="6"/>
        <v/>
      </c>
      <c r="AZ35" s="15" t="str">
        <f t="shared" si="7"/>
        <v/>
      </c>
      <c r="BA35" s="15" t="str">
        <f t="shared" si="8"/>
        <v/>
      </c>
      <c r="BB35" s="15" t="str">
        <f t="shared" si="9"/>
        <v/>
      </c>
      <c r="BC35" s="15" t="str">
        <f t="shared" si="10"/>
        <v/>
      </c>
      <c r="BD35" s="15" t="str">
        <f t="shared" si="11"/>
        <v/>
      </c>
      <c r="BE35" s="15" t="str">
        <f t="shared" si="12"/>
        <v/>
      </c>
      <c r="BF35" s="15" t="str">
        <f t="shared" si="13"/>
        <v/>
      </c>
      <c r="BG35" s="15" t="str">
        <f t="shared" si="14"/>
        <v/>
      </c>
      <c r="BH35" s="15" t="str">
        <f t="shared" si="15"/>
        <v/>
      </c>
      <c r="BI35" s="15" t="str">
        <f t="shared" si="16"/>
        <v/>
      </c>
      <c r="BJ35" s="15" t="str">
        <f t="shared" si="49"/>
        <v/>
      </c>
      <c r="BK35" s="15" t="str">
        <f t="shared" si="49"/>
        <v/>
      </c>
      <c r="BL35" s="15" t="str">
        <f t="shared" si="18"/>
        <v/>
      </c>
      <c r="BM35" s="15" t="str">
        <f t="shared" si="19"/>
        <v/>
      </c>
      <c r="BN35" s="15" t="str">
        <f t="shared" si="20"/>
        <v/>
      </c>
      <c r="BO35" s="15" t="str">
        <f t="shared" si="21"/>
        <v/>
      </c>
      <c r="BP35" s="15" t="str">
        <f t="shared" si="22"/>
        <v/>
      </c>
      <c r="BQ35" s="15" t="str">
        <f t="shared" si="23"/>
        <v/>
      </c>
      <c r="BR35" s="15" t="str">
        <f t="shared" si="24"/>
        <v/>
      </c>
      <c r="BS35" s="15" t="str">
        <f t="shared" si="25"/>
        <v/>
      </c>
      <c r="BT35" s="15" t="str">
        <f t="shared" si="26"/>
        <v/>
      </c>
      <c r="BU35" s="15" t="str">
        <f t="shared" si="27"/>
        <v/>
      </c>
      <c r="BV35" s="15" t="str">
        <f t="shared" si="35"/>
        <v/>
      </c>
      <c r="BW35" s="15" t="str">
        <f t="shared" si="28"/>
        <v/>
      </c>
      <c r="BX35" s="15" t="str">
        <f t="shared" si="29"/>
        <v/>
      </c>
      <c r="BY35" s="15" t="str">
        <f t="shared" si="30"/>
        <v/>
      </c>
      <c r="BZ35" s="15" t="str">
        <f t="shared" si="31"/>
        <v/>
      </c>
      <c r="CA35" s="15" t="str">
        <f t="shared" si="36"/>
        <v/>
      </c>
      <c r="CB35" s="15" t="str">
        <f t="shared" si="37"/>
        <v/>
      </c>
      <c r="CC35" s="15" t="str">
        <f t="shared" si="38"/>
        <v/>
      </c>
      <c r="CD35" s="15" t="str">
        <f t="shared" si="39"/>
        <v/>
      </c>
      <c r="CE35" s="15" t="str">
        <f t="shared" si="40"/>
        <v/>
      </c>
      <c r="CF35" s="15" t="str">
        <f t="shared" si="41"/>
        <v/>
      </c>
      <c r="CG35" s="15" t="str">
        <f t="shared" si="42"/>
        <v/>
      </c>
      <c r="CH35" s="15" t="str">
        <f t="shared" si="43"/>
        <v/>
      </c>
      <c r="CI35" s="15" t="str">
        <f t="shared" si="44"/>
        <v/>
      </c>
      <c r="CJ35" s="15" t="str">
        <f t="shared" si="45"/>
        <v/>
      </c>
      <c r="CK35" s="15" t="str">
        <f t="shared" si="46"/>
        <v/>
      </c>
      <c r="CL35" s="15" t="str">
        <f t="shared" si="47"/>
        <v/>
      </c>
      <c r="CM35" s="15" t="str">
        <f t="shared" si="48"/>
        <v/>
      </c>
      <c r="CN35" s="15" t="str">
        <f t="shared" si="48"/>
        <v/>
      </c>
      <c r="CO35" s="15" t="str">
        <f t="shared" si="33"/>
        <v/>
      </c>
      <c r="CP35" s="16"/>
      <c r="CS35" s="45"/>
      <c r="CT35" s="45"/>
      <c r="CU35" s="45"/>
      <c r="CV35" s="58" t="str">
        <f t="shared" si="34"/>
        <v/>
      </c>
      <c r="CX35" s="19" t="s">
        <v>5</v>
      </c>
    </row>
    <row r="36" spans="1:102" s="17" customFormat="1" ht="25.5">
      <c r="A36" s="56">
        <v>27</v>
      </c>
      <c r="B36" s="57" t="str">
        <f t="shared" si="3"/>
        <v/>
      </c>
      <c r="C36" s="84"/>
      <c r="D36" s="30"/>
      <c r="E36" s="87"/>
      <c r="F36" s="87"/>
      <c r="G36" s="87"/>
      <c r="H36" s="31"/>
      <c r="I36" s="30"/>
      <c r="J36" s="31"/>
      <c r="K36" s="31"/>
      <c r="L36" s="31"/>
      <c r="M36" s="52"/>
      <c r="N36" s="31"/>
      <c r="O36" s="52"/>
      <c r="P36" s="30"/>
      <c r="Q36" s="48"/>
      <c r="R36" s="30"/>
      <c r="S36" s="30"/>
      <c r="T36" s="30"/>
      <c r="U36" s="31"/>
      <c r="V36" s="31"/>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80"/>
      <c r="AV36" s="89"/>
      <c r="AW36" s="15" t="str">
        <f t="shared" si="4"/>
        <v/>
      </c>
      <c r="AX36" s="15" t="str">
        <f t="shared" si="5"/>
        <v/>
      </c>
      <c r="AY36" s="15" t="str">
        <f t="shared" si="6"/>
        <v/>
      </c>
      <c r="AZ36" s="15" t="str">
        <f t="shared" si="7"/>
        <v/>
      </c>
      <c r="BA36" s="15" t="str">
        <f t="shared" si="8"/>
        <v/>
      </c>
      <c r="BB36" s="15" t="str">
        <f t="shared" si="9"/>
        <v/>
      </c>
      <c r="BC36" s="15" t="str">
        <f t="shared" si="10"/>
        <v/>
      </c>
      <c r="BD36" s="15" t="str">
        <f t="shared" si="11"/>
        <v/>
      </c>
      <c r="BE36" s="15" t="str">
        <f t="shared" si="12"/>
        <v/>
      </c>
      <c r="BF36" s="15" t="str">
        <f t="shared" si="13"/>
        <v/>
      </c>
      <c r="BG36" s="15" t="str">
        <f t="shared" si="14"/>
        <v/>
      </c>
      <c r="BH36" s="15" t="str">
        <f t="shared" si="15"/>
        <v/>
      </c>
      <c r="BI36" s="15" t="str">
        <f t="shared" si="16"/>
        <v/>
      </c>
      <c r="BJ36" s="15" t="str">
        <f t="shared" si="49"/>
        <v/>
      </c>
      <c r="BK36" s="15" t="str">
        <f t="shared" si="49"/>
        <v/>
      </c>
      <c r="BL36" s="15" t="str">
        <f t="shared" si="18"/>
        <v/>
      </c>
      <c r="BM36" s="15" t="str">
        <f t="shared" si="19"/>
        <v/>
      </c>
      <c r="BN36" s="15" t="str">
        <f t="shared" si="20"/>
        <v/>
      </c>
      <c r="BO36" s="15" t="str">
        <f t="shared" si="21"/>
        <v/>
      </c>
      <c r="BP36" s="15" t="str">
        <f t="shared" si="22"/>
        <v/>
      </c>
      <c r="BQ36" s="15" t="str">
        <f t="shared" si="23"/>
        <v/>
      </c>
      <c r="BR36" s="15" t="str">
        <f t="shared" si="24"/>
        <v/>
      </c>
      <c r="BS36" s="15" t="str">
        <f t="shared" si="25"/>
        <v/>
      </c>
      <c r="BT36" s="15" t="str">
        <f t="shared" si="26"/>
        <v/>
      </c>
      <c r="BU36" s="15" t="str">
        <f t="shared" si="27"/>
        <v/>
      </c>
      <c r="BV36" s="15" t="str">
        <f t="shared" si="35"/>
        <v/>
      </c>
      <c r="BW36" s="15" t="str">
        <f t="shared" si="28"/>
        <v/>
      </c>
      <c r="BX36" s="15" t="str">
        <f t="shared" si="29"/>
        <v/>
      </c>
      <c r="BY36" s="15" t="str">
        <f t="shared" si="30"/>
        <v/>
      </c>
      <c r="BZ36" s="15" t="str">
        <f t="shared" si="31"/>
        <v/>
      </c>
      <c r="CA36" s="15" t="str">
        <f t="shared" si="36"/>
        <v/>
      </c>
      <c r="CB36" s="15" t="str">
        <f t="shared" si="37"/>
        <v/>
      </c>
      <c r="CC36" s="15" t="str">
        <f t="shared" si="38"/>
        <v/>
      </c>
      <c r="CD36" s="15" t="str">
        <f t="shared" si="39"/>
        <v/>
      </c>
      <c r="CE36" s="15" t="str">
        <f t="shared" si="40"/>
        <v/>
      </c>
      <c r="CF36" s="15" t="str">
        <f t="shared" si="41"/>
        <v/>
      </c>
      <c r="CG36" s="15" t="str">
        <f t="shared" si="42"/>
        <v/>
      </c>
      <c r="CH36" s="15" t="str">
        <f t="shared" si="43"/>
        <v/>
      </c>
      <c r="CI36" s="15" t="str">
        <f t="shared" si="44"/>
        <v/>
      </c>
      <c r="CJ36" s="15" t="str">
        <f t="shared" si="45"/>
        <v/>
      </c>
      <c r="CK36" s="15" t="str">
        <f t="shared" si="46"/>
        <v/>
      </c>
      <c r="CL36" s="15" t="str">
        <f t="shared" si="47"/>
        <v/>
      </c>
      <c r="CM36" s="15" t="str">
        <f t="shared" si="48"/>
        <v/>
      </c>
      <c r="CN36" s="15" t="str">
        <f t="shared" si="48"/>
        <v/>
      </c>
      <c r="CO36" s="15" t="str">
        <f t="shared" si="33"/>
        <v/>
      </c>
      <c r="CP36" s="16"/>
      <c r="CS36" s="45"/>
      <c r="CT36" s="45"/>
      <c r="CU36" s="45"/>
      <c r="CV36" s="58" t="str">
        <f t="shared" si="34"/>
        <v/>
      </c>
      <c r="CX36" s="19" t="s">
        <v>5</v>
      </c>
    </row>
    <row r="37" spans="1:102" s="17" customFormat="1" ht="25.5">
      <c r="A37" s="56">
        <v>28</v>
      </c>
      <c r="B37" s="57" t="str">
        <f t="shared" si="3"/>
        <v/>
      </c>
      <c r="C37" s="84"/>
      <c r="D37" s="30"/>
      <c r="E37" s="87"/>
      <c r="F37" s="87"/>
      <c r="G37" s="87"/>
      <c r="H37" s="31"/>
      <c r="I37" s="30"/>
      <c r="J37" s="31"/>
      <c r="K37" s="31"/>
      <c r="L37" s="31"/>
      <c r="M37" s="52"/>
      <c r="N37" s="31"/>
      <c r="O37" s="52"/>
      <c r="P37" s="30"/>
      <c r="Q37" s="48"/>
      <c r="R37" s="30"/>
      <c r="S37" s="30"/>
      <c r="T37" s="30"/>
      <c r="U37" s="31"/>
      <c r="V37" s="31"/>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80"/>
      <c r="AV37" s="89"/>
      <c r="AW37" s="15" t="str">
        <f t="shared" si="4"/>
        <v/>
      </c>
      <c r="AX37" s="15" t="str">
        <f t="shared" si="5"/>
        <v/>
      </c>
      <c r="AY37" s="15" t="str">
        <f t="shared" si="6"/>
        <v/>
      </c>
      <c r="AZ37" s="15" t="str">
        <f t="shared" si="7"/>
        <v/>
      </c>
      <c r="BA37" s="15" t="str">
        <f t="shared" si="8"/>
        <v/>
      </c>
      <c r="BB37" s="15" t="str">
        <f t="shared" si="9"/>
        <v/>
      </c>
      <c r="BC37" s="15" t="str">
        <f t="shared" si="10"/>
        <v/>
      </c>
      <c r="BD37" s="15" t="str">
        <f t="shared" si="11"/>
        <v/>
      </c>
      <c r="BE37" s="15" t="str">
        <f t="shared" si="12"/>
        <v/>
      </c>
      <c r="BF37" s="15" t="str">
        <f t="shared" si="13"/>
        <v/>
      </c>
      <c r="BG37" s="15" t="str">
        <f t="shared" si="14"/>
        <v/>
      </c>
      <c r="BH37" s="15" t="str">
        <f t="shared" si="15"/>
        <v/>
      </c>
      <c r="BI37" s="15" t="str">
        <f t="shared" si="16"/>
        <v/>
      </c>
      <c r="BJ37" s="15" t="str">
        <f t="shared" si="49"/>
        <v/>
      </c>
      <c r="BK37" s="15" t="str">
        <f t="shared" si="49"/>
        <v/>
      </c>
      <c r="BL37" s="15" t="str">
        <f t="shared" si="18"/>
        <v/>
      </c>
      <c r="BM37" s="15" t="str">
        <f t="shared" si="19"/>
        <v/>
      </c>
      <c r="BN37" s="15" t="str">
        <f t="shared" si="20"/>
        <v/>
      </c>
      <c r="BO37" s="15" t="str">
        <f t="shared" si="21"/>
        <v/>
      </c>
      <c r="BP37" s="15" t="str">
        <f t="shared" si="22"/>
        <v/>
      </c>
      <c r="BQ37" s="15" t="str">
        <f t="shared" si="23"/>
        <v/>
      </c>
      <c r="BR37" s="15" t="str">
        <f t="shared" si="24"/>
        <v/>
      </c>
      <c r="BS37" s="15" t="str">
        <f t="shared" si="25"/>
        <v/>
      </c>
      <c r="BT37" s="15" t="str">
        <f t="shared" si="26"/>
        <v/>
      </c>
      <c r="BU37" s="15" t="str">
        <f t="shared" si="27"/>
        <v/>
      </c>
      <c r="BV37" s="15" t="str">
        <f t="shared" si="35"/>
        <v/>
      </c>
      <c r="BW37" s="15" t="str">
        <f t="shared" si="28"/>
        <v/>
      </c>
      <c r="BX37" s="15" t="str">
        <f t="shared" si="29"/>
        <v/>
      </c>
      <c r="BY37" s="15" t="str">
        <f t="shared" si="30"/>
        <v/>
      </c>
      <c r="BZ37" s="15" t="str">
        <f t="shared" si="31"/>
        <v/>
      </c>
      <c r="CA37" s="15" t="str">
        <f t="shared" si="36"/>
        <v/>
      </c>
      <c r="CB37" s="15" t="str">
        <f t="shared" si="37"/>
        <v/>
      </c>
      <c r="CC37" s="15" t="str">
        <f t="shared" si="38"/>
        <v/>
      </c>
      <c r="CD37" s="15" t="str">
        <f t="shared" si="39"/>
        <v/>
      </c>
      <c r="CE37" s="15" t="str">
        <f t="shared" si="40"/>
        <v/>
      </c>
      <c r="CF37" s="15" t="str">
        <f t="shared" si="41"/>
        <v/>
      </c>
      <c r="CG37" s="15" t="str">
        <f t="shared" si="42"/>
        <v/>
      </c>
      <c r="CH37" s="15" t="str">
        <f t="shared" si="43"/>
        <v/>
      </c>
      <c r="CI37" s="15" t="str">
        <f t="shared" si="44"/>
        <v/>
      </c>
      <c r="CJ37" s="15" t="str">
        <f t="shared" si="45"/>
        <v/>
      </c>
      <c r="CK37" s="15" t="str">
        <f t="shared" si="46"/>
        <v/>
      </c>
      <c r="CL37" s="15" t="str">
        <f t="shared" si="47"/>
        <v/>
      </c>
      <c r="CM37" s="15" t="str">
        <f t="shared" si="48"/>
        <v/>
      </c>
      <c r="CN37" s="15" t="str">
        <f t="shared" si="48"/>
        <v/>
      </c>
      <c r="CO37" s="15" t="str">
        <f t="shared" si="33"/>
        <v/>
      </c>
      <c r="CP37" s="16"/>
      <c r="CS37" s="45"/>
      <c r="CT37" s="45"/>
      <c r="CU37" s="45"/>
      <c r="CV37" s="58" t="str">
        <f t="shared" si="34"/>
        <v/>
      </c>
      <c r="CX37" s="19" t="s">
        <v>5</v>
      </c>
    </row>
    <row r="38" spans="1:102" s="17" customFormat="1" ht="25.5">
      <c r="A38" s="56">
        <v>29</v>
      </c>
      <c r="B38" s="57" t="str">
        <f t="shared" si="3"/>
        <v/>
      </c>
      <c r="C38" s="84"/>
      <c r="D38" s="30"/>
      <c r="E38" s="87"/>
      <c r="F38" s="87"/>
      <c r="G38" s="87"/>
      <c r="H38" s="31"/>
      <c r="I38" s="30"/>
      <c r="J38" s="31"/>
      <c r="K38" s="31"/>
      <c r="L38" s="31"/>
      <c r="M38" s="52"/>
      <c r="N38" s="31"/>
      <c r="O38" s="52"/>
      <c r="P38" s="30"/>
      <c r="Q38" s="48"/>
      <c r="R38" s="30"/>
      <c r="S38" s="30"/>
      <c r="T38" s="30"/>
      <c r="U38" s="31"/>
      <c r="V38" s="31"/>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80"/>
      <c r="AV38" s="89"/>
      <c r="AW38" s="15" t="str">
        <f t="shared" si="4"/>
        <v/>
      </c>
      <c r="AX38" s="15" t="str">
        <f t="shared" si="5"/>
        <v/>
      </c>
      <c r="AY38" s="15" t="str">
        <f t="shared" si="6"/>
        <v/>
      </c>
      <c r="AZ38" s="15" t="str">
        <f t="shared" si="7"/>
        <v/>
      </c>
      <c r="BA38" s="15" t="str">
        <f t="shared" si="8"/>
        <v/>
      </c>
      <c r="BB38" s="15" t="str">
        <f t="shared" si="9"/>
        <v/>
      </c>
      <c r="BC38" s="15" t="str">
        <f t="shared" si="10"/>
        <v/>
      </c>
      <c r="BD38" s="15" t="str">
        <f t="shared" si="11"/>
        <v/>
      </c>
      <c r="BE38" s="15" t="str">
        <f t="shared" si="12"/>
        <v/>
      </c>
      <c r="BF38" s="15" t="str">
        <f t="shared" si="13"/>
        <v/>
      </c>
      <c r="BG38" s="15" t="str">
        <f t="shared" si="14"/>
        <v/>
      </c>
      <c r="BH38" s="15" t="str">
        <f t="shared" si="15"/>
        <v/>
      </c>
      <c r="BI38" s="15" t="str">
        <f t="shared" si="16"/>
        <v/>
      </c>
      <c r="BJ38" s="15" t="str">
        <f t="shared" si="49"/>
        <v/>
      </c>
      <c r="BK38" s="15" t="str">
        <f t="shared" si="49"/>
        <v/>
      </c>
      <c r="BL38" s="15" t="str">
        <f t="shared" si="18"/>
        <v/>
      </c>
      <c r="BM38" s="15" t="str">
        <f t="shared" si="19"/>
        <v/>
      </c>
      <c r="BN38" s="15" t="str">
        <f t="shared" si="20"/>
        <v/>
      </c>
      <c r="BO38" s="15" t="str">
        <f t="shared" si="21"/>
        <v/>
      </c>
      <c r="BP38" s="15" t="str">
        <f t="shared" si="22"/>
        <v/>
      </c>
      <c r="BQ38" s="15" t="str">
        <f t="shared" si="23"/>
        <v/>
      </c>
      <c r="BR38" s="15" t="str">
        <f t="shared" si="24"/>
        <v/>
      </c>
      <c r="BS38" s="15" t="str">
        <f t="shared" si="25"/>
        <v/>
      </c>
      <c r="BT38" s="15" t="str">
        <f t="shared" si="26"/>
        <v/>
      </c>
      <c r="BU38" s="15" t="str">
        <f t="shared" si="27"/>
        <v/>
      </c>
      <c r="BV38" s="15" t="str">
        <f t="shared" si="35"/>
        <v/>
      </c>
      <c r="BW38" s="15" t="str">
        <f t="shared" si="28"/>
        <v/>
      </c>
      <c r="BX38" s="15" t="str">
        <f t="shared" si="29"/>
        <v/>
      </c>
      <c r="BY38" s="15" t="str">
        <f t="shared" si="30"/>
        <v/>
      </c>
      <c r="BZ38" s="15" t="str">
        <f t="shared" si="31"/>
        <v/>
      </c>
      <c r="CA38" s="15" t="str">
        <f t="shared" si="36"/>
        <v/>
      </c>
      <c r="CB38" s="15" t="str">
        <f t="shared" si="37"/>
        <v/>
      </c>
      <c r="CC38" s="15" t="str">
        <f t="shared" si="38"/>
        <v/>
      </c>
      <c r="CD38" s="15" t="str">
        <f t="shared" si="39"/>
        <v/>
      </c>
      <c r="CE38" s="15" t="str">
        <f t="shared" si="40"/>
        <v/>
      </c>
      <c r="CF38" s="15" t="str">
        <f t="shared" si="41"/>
        <v/>
      </c>
      <c r="CG38" s="15" t="str">
        <f t="shared" si="42"/>
        <v/>
      </c>
      <c r="CH38" s="15" t="str">
        <f t="shared" si="43"/>
        <v/>
      </c>
      <c r="CI38" s="15" t="str">
        <f t="shared" si="44"/>
        <v/>
      </c>
      <c r="CJ38" s="15" t="str">
        <f t="shared" si="45"/>
        <v/>
      </c>
      <c r="CK38" s="15" t="str">
        <f t="shared" si="46"/>
        <v/>
      </c>
      <c r="CL38" s="15" t="str">
        <f t="shared" si="47"/>
        <v/>
      </c>
      <c r="CM38" s="15" t="str">
        <f t="shared" si="48"/>
        <v/>
      </c>
      <c r="CN38" s="15" t="str">
        <f t="shared" si="48"/>
        <v/>
      </c>
      <c r="CO38" s="15" t="str">
        <f t="shared" si="33"/>
        <v/>
      </c>
      <c r="CP38" s="16"/>
      <c r="CS38" s="45"/>
      <c r="CT38" s="45"/>
      <c r="CU38" s="45"/>
      <c r="CV38" s="58" t="str">
        <f t="shared" si="34"/>
        <v/>
      </c>
      <c r="CX38" s="19" t="s">
        <v>5</v>
      </c>
    </row>
    <row r="39" spans="1:102" s="17" customFormat="1" ht="25.5">
      <c r="A39" s="56">
        <v>30</v>
      </c>
      <c r="B39" s="57" t="str">
        <f t="shared" si="3"/>
        <v/>
      </c>
      <c r="C39" s="84"/>
      <c r="D39" s="30"/>
      <c r="E39" s="87"/>
      <c r="F39" s="87"/>
      <c r="G39" s="87"/>
      <c r="H39" s="31"/>
      <c r="I39" s="30"/>
      <c r="J39" s="31"/>
      <c r="K39" s="31"/>
      <c r="L39" s="31"/>
      <c r="M39" s="52"/>
      <c r="N39" s="31"/>
      <c r="O39" s="52"/>
      <c r="P39" s="30"/>
      <c r="Q39" s="48"/>
      <c r="R39" s="30"/>
      <c r="S39" s="30"/>
      <c r="T39" s="30"/>
      <c r="U39" s="31"/>
      <c r="V39" s="31"/>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80"/>
      <c r="AV39" s="89"/>
      <c r="AW39" s="15" t="str">
        <f t="shared" si="4"/>
        <v/>
      </c>
      <c r="AX39" s="15" t="str">
        <f t="shared" si="5"/>
        <v/>
      </c>
      <c r="AY39" s="15" t="str">
        <f t="shared" si="6"/>
        <v/>
      </c>
      <c r="AZ39" s="15" t="str">
        <f t="shared" si="7"/>
        <v/>
      </c>
      <c r="BA39" s="15" t="str">
        <f t="shared" si="8"/>
        <v/>
      </c>
      <c r="BB39" s="15" t="str">
        <f t="shared" si="9"/>
        <v/>
      </c>
      <c r="BC39" s="15" t="str">
        <f t="shared" si="10"/>
        <v/>
      </c>
      <c r="BD39" s="15" t="str">
        <f t="shared" si="11"/>
        <v/>
      </c>
      <c r="BE39" s="15" t="str">
        <f t="shared" si="12"/>
        <v/>
      </c>
      <c r="BF39" s="15" t="str">
        <f t="shared" si="13"/>
        <v/>
      </c>
      <c r="BG39" s="15" t="str">
        <f t="shared" si="14"/>
        <v/>
      </c>
      <c r="BH39" s="15" t="str">
        <f t="shared" si="15"/>
        <v/>
      </c>
      <c r="BI39" s="15" t="str">
        <f t="shared" si="16"/>
        <v/>
      </c>
      <c r="BJ39" s="15" t="str">
        <f t="shared" si="49"/>
        <v/>
      </c>
      <c r="BK39" s="15" t="str">
        <f t="shared" si="49"/>
        <v/>
      </c>
      <c r="BL39" s="15" t="str">
        <f t="shared" si="18"/>
        <v/>
      </c>
      <c r="BM39" s="15" t="str">
        <f t="shared" si="19"/>
        <v/>
      </c>
      <c r="BN39" s="15" t="str">
        <f t="shared" si="20"/>
        <v/>
      </c>
      <c r="BO39" s="15" t="str">
        <f t="shared" si="21"/>
        <v/>
      </c>
      <c r="BP39" s="15" t="str">
        <f t="shared" si="22"/>
        <v/>
      </c>
      <c r="BQ39" s="15" t="str">
        <f t="shared" si="23"/>
        <v/>
      </c>
      <c r="BR39" s="15" t="str">
        <f t="shared" si="24"/>
        <v/>
      </c>
      <c r="BS39" s="15" t="str">
        <f t="shared" si="25"/>
        <v/>
      </c>
      <c r="BT39" s="15" t="str">
        <f t="shared" si="26"/>
        <v/>
      </c>
      <c r="BU39" s="15" t="str">
        <f t="shared" si="27"/>
        <v/>
      </c>
      <c r="BV39" s="15" t="str">
        <f t="shared" si="35"/>
        <v/>
      </c>
      <c r="BW39" s="15" t="str">
        <f t="shared" si="28"/>
        <v/>
      </c>
      <c r="BX39" s="15" t="str">
        <f t="shared" si="29"/>
        <v/>
      </c>
      <c r="BY39" s="15" t="str">
        <f t="shared" si="30"/>
        <v/>
      </c>
      <c r="BZ39" s="15" t="str">
        <f t="shared" si="31"/>
        <v/>
      </c>
      <c r="CA39" s="15" t="str">
        <f t="shared" si="36"/>
        <v/>
      </c>
      <c r="CB39" s="15" t="str">
        <f t="shared" si="37"/>
        <v/>
      </c>
      <c r="CC39" s="15" t="str">
        <f t="shared" si="38"/>
        <v/>
      </c>
      <c r="CD39" s="15" t="str">
        <f t="shared" si="39"/>
        <v/>
      </c>
      <c r="CE39" s="15" t="str">
        <f t="shared" si="40"/>
        <v/>
      </c>
      <c r="CF39" s="15" t="str">
        <f t="shared" si="41"/>
        <v/>
      </c>
      <c r="CG39" s="15" t="str">
        <f t="shared" si="42"/>
        <v/>
      </c>
      <c r="CH39" s="15" t="str">
        <f t="shared" si="43"/>
        <v/>
      </c>
      <c r="CI39" s="15" t="str">
        <f t="shared" si="44"/>
        <v/>
      </c>
      <c r="CJ39" s="15" t="str">
        <f t="shared" si="45"/>
        <v/>
      </c>
      <c r="CK39" s="15" t="str">
        <f t="shared" si="46"/>
        <v/>
      </c>
      <c r="CL39" s="15" t="str">
        <f t="shared" si="47"/>
        <v/>
      </c>
      <c r="CM39" s="15" t="str">
        <f t="shared" si="48"/>
        <v/>
      </c>
      <c r="CN39" s="15" t="str">
        <f t="shared" si="48"/>
        <v/>
      </c>
      <c r="CO39" s="15" t="str">
        <f t="shared" si="33"/>
        <v/>
      </c>
      <c r="CP39" s="16"/>
      <c r="CS39" s="45"/>
      <c r="CT39" s="45"/>
      <c r="CU39" s="45"/>
      <c r="CV39" s="58" t="str">
        <f t="shared" si="34"/>
        <v/>
      </c>
      <c r="CX39" s="19" t="s">
        <v>5</v>
      </c>
    </row>
    <row r="40" spans="1:102" s="17" customFormat="1" ht="25.5">
      <c r="A40" s="56">
        <v>31</v>
      </c>
      <c r="B40" s="57" t="str">
        <f t="shared" si="3"/>
        <v/>
      </c>
      <c r="C40" s="84"/>
      <c r="D40" s="30"/>
      <c r="E40" s="87"/>
      <c r="F40" s="87"/>
      <c r="G40" s="87"/>
      <c r="H40" s="31"/>
      <c r="I40" s="30"/>
      <c r="J40" s="31"/>
      <c r="K40" s="31"/>
      <c r="L40" s="31"/>
      <c r="M40" s="52"/>
      <c r="N40" s="31"/>
      <c r="O40" s="52"/>
      <c r="P40" s="30"/>
      <c r="Q40" s="48"/>
      <c r="R40" s="30"/>
      <c r="S40" s="30"/>
      <c r="T40" s="30"/>
      <c r="U40" s="31"/>
      <c r="V40" s="31"/>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80"/>
      <c r="AV40" s="89"/>
      <c r="AW40" s="15" t="str">
        <f t="shared" si="4"/>
        <v/>
      </c>
      <c r="AX40" s="15" t="str">
        <f t="shared" si="5"/>
        <v/>
      </c>
      <c r="AY40" s="15" t="str">
        <f t="shared" si="6"/>
        <v/>
      </c>
      <c r="AZ40" s="15" t="str">
        <f t="shared" si="7"/>
        <v/>
      </c>
      <c r="BA40" s="15" t="str">
        <f t="shared" si="8"/>
        <v/>
      </c>
      <c r="BB40" s="15" t="str">
        <f t="shared" si="9"/>
        <v/>
      </c>
      <c r="BC40" s="15" t="str">
        <f t="shared" si="10"/>
        <v/>
      </c>
      <c r="BD40" s="15" t="str">
        <f t="shared" si="11"/>
        <v/>
      </c>
      <c r="BE40" s="15" t="str">
        <f t="shared" si="12"/>
        <v/>
      </c>
      <c r="BF40" s="15" t="str">
        <f t="shared" si="13"/>
        <v/>
      </c>
      <c r="BG40" s="15" t="str">
        <f t="shared" si="14"/>
        <v/>
      </c>
      <c r="BH40" s="15" t="str">
        <f t="shared" si="15"/>
        <v/>
      </c>
      <c r="BI40" s="15" t="str">
        <f t="shared" si="16"/>
        <v/>
      </c>
      <c r="BJ40" s="15" t="str">
        <f t="shared" si="49"/>
        <v/>
      </c>
      <c r="BK40" s="15" t="str">
        <f t="shared" si="49"/>
        <v/>
      </c>
      <c r="BL40" s="15" t="str">
        <f t="shared" si="18"/>
        <v/>
      </c>
      <c r="BM40" s="15" t="str">
        <f t="shared" si="19"/>
        <v/>
      </c>
      <c r="BN40" s="15" t="str">
        <f t="shared" si="20"/>
        <v/>
      </c>
      <c r="BO40" s="15" t="str">
        <f t="shared" si="21"/>
        <v/>
      </c>
      <c r="BP40" s="15" t="str">
        <f t="shared" si="22"/>
        <v/>
      </c>
      <c r="BQ40" s="15" t="str">
        <f t="shared" si="23"/>
        <v/>
      </c>
      <c r="BR40" s="15" t="str">
        <f t="shared" si="24"/>
        <v/>
      </c>
      <c r="BS40" s="15" t="str">
        <f t="shared" si="25"/>
        <v/>
      </c>
      <c r="BT40" s="15" t="str">
        <f t="shared" si="26"/>
        <v/>
      </c>
      <c r="BU40" s="15" t="str">
        <f t="shared" si="27"/>
        <v/>
      </c>
      <c r="BV40" s="15" t="str">
        <f t="shared" si="35"/>
        <v/>
      </c>
      <c r="BW40" s="15" t="str">
        <f t="shared" si="28"/>
        <v/>
      </c>
      <c r="BX40" s="15" t="str">
        <f t="shared" si="29"/>
        <v/>
      </c>
      <c r="BY40" s="15" t="str">
        <f t="shared" si="30"/>
        <v/>
      </c>
      <c r="BZ40" s="15" t="str">
        <f t="shared" si="31"/>
        <v/>
      </c>
      <c r="CA40" s="15" t="str">
        <f t="shared" si="36"/>
        <v/>
      </c>
      <c r="CB40" s="15" t="str">
        <f t="shared" si="37"/>
        <v/>
      </c>
      <c r="CC40" s="15" t="str">
        <f t="shared" si="38"/>
        <v/>
      </c>
      <c r="CD40" s="15" t="str">
        <f t="shared" si="39"/>
        <v/>
      </c>
      <c r="CE40" s="15" t="str">
        <f t="shared" si="40"/>
        <v/>
      </c>
      <c r="CF40" s="15" t="str">
        <f t="shared" si="41"/>
        <v/>
      </c>
      <c r="CG40" s="15" t="str">
        <f t="shared" si="42"/>
        <v/>
      </c>
      <c r="CH40" s="15" t="str">
        <f t="shared" si="43"/>
        <v/>
      </c>
      <c r="CI40" s="15" t="str">
        <f t="shared" si="44"/>
        <v/>
      </c>
      <c r="CJ40" s="15" t="str">
        <f t="shared" si="45"/>
        <v/>
      </c>
      <c r="CK40" s="15" t="str">
        <f t="shared" si="46"/>
        <v/>
      </c>
      <c r="CL40" s="15" t="str">
        <f t="shared" si="47"/>
        <v/>
      </c>
      <c r="CM40" s="15" t="str">
        <f t="shared" si="48"/>
        <v/>
      </c>
      <c r="CN40" s="15" t="str">
        <f t="shared" si="48"/>
        <v/>
      </c>
      <c r="CO40" s="15" t="str">
        <f t="shared" si="33"/>
        <v/>
      </c>
      <c r="CP40" s="16"/>
      <c r="CS40" s="45"/>
      <c r="CT40" s="45"/>
      <c r="CU40" s="45"/>
      <c r="CV40" s="58" t="str">
        <f t="shared" si="34"/>
        <v/>
      </c>
      <c r="CX40" s="19" t="s">
        <v>5</v>
      </c>
    </row>
    <row r="41" spans="1:102" s="17" customFormat="1" ht="25.5">
      <c r="A41" s="56">
        <v>32</v>
      </c>
      <c r="B41" s="57" t="str">
        <f t="shared" si="3"/>
        <v/>
      </c>
      <c r="C41" s="84"/>
      <c r="D41" s="30"/>
      <c r="E41" s="87"/>
      <c r="F41" s="87"/>
      <c r="G41" s="87"/>
      <c r="H41" s="31"/>
      <c r="I41" s="30"/>
      <c r="J41" s="31"/>
      <c r="K41" s="31"/>
      <c r="L41" s="31"/>
      <c r="M41" s="52"/>
      <c r="N41" s="31"/>
      <c r="O41" s="52"/>
      <c r="P41" s="30"/>
      <c r="Q41" s="48"/>
      <c r="R41" s="30"/>
      <c r="S41" s="30"/>
      <c r="T41" s="30"/>
      <c r="U41" s="31"/>
      <c r="V41" s="31"/>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80"/>
      <c r="AV41" s="89"/>
      <c r="AW41" s="15" t="str">
        <f t="shared" si="4"/>
        <v/>
      </c>
      <c r="AX41" s="15" t="str">
        <f t="shared" si="5"/>
        <v/>
      </c>
      <c r="AY41" s="15" t="str">
        <f t="shared" si="6"/>
        <v/>
      </c>
      <c r="AZ41" s="15" t="str">
        <f t="shared" si="7"/>
        <v/>
      </c>
      <c r="BA41" s="15" t="str">
        <f t="shared" si="8"/>
        <v/>
      </c>
      <c r="BB41" s="15" t="str">
        <f t="shared" si="9"/>
        <v/>
      </c>
      <c r="BC41" s="15" t="str">
        <f t="shared" si="10"/>
        <v/>
      </c>
      <c r="BD41" s="15" t="str">
        <f t="shared" si="11"/>
        <v/>
      </c>
      <c r="BE41" s="15" t="str">
        <f t="shared" si="12"/>
        <v/>
      </c>
      <c r="BF41" s="15" t="str">
        <f t="shared" si="13"/>
        <v/>
      </c>
      <c r="BG41" s="15" t="str">
        <f t="shared" si="14"/>
        <v/>
      </c>
      <c r="BH41" s="15" t="str">
        <f t="shared" si="15"/>
        <v/>
      </c>
      <c r="BI41" s="15" t="str">
        <f t="shared" si="16"/>
        <v/>
      </c>
      <c r="BJ41" s="15" t="str">
        <f t="shared" si="49"/>
        <v/>
      </c>
      <c r="BK41" s="15" t="str">
        <f t="shared" si="49"/>
        <v/>
      </c>
      <c r="BL41" s="15" t="str">
        <f t="shared" si="18"/>
        <v/>
      </c>
      <c r="BM41" s="15" t="str">
        <f t="shared" si="19"/>
        <v/>
      </c>
      <c r="BN41" s="15" t="str">
        <f t="shared" si="20"/>
        <v/>
      </c>
      <c r="BO41" s="15" t="str">
        <f t="shared" si="21"/>
        <v/>
      </c>
      <c r="BP41" s="15" t="str">
        <f t="shared" si="22"/>
        <v/>
      </c>
      <c r="BQ41" s="15" t="str">
        <f t="shared" si="23"/>
        <v/>
      </c>
      <c r="BR41" s="15" t="str">
        <f t="shared" si="24"/>
        <v/>
      </c>
      <c r="BS41" s="15" t="str">
        <f t="shared" si="25"/>
        <v/>
      </c>
      <c r="BT41" s="15" t="str">
        <f t="shared" si="26"/>
        <v/>
      </c>
      <c r="BU41" s="15" t="str">
        <f t="shared" si="27"/>
        <v/>
      </c>
      <c r="BV41" s="15" t="str">
        <f t="shared" si="35"/>
        <v/>
      </c>
      <c r="BW41" s="15" t="str">
        <f t="shared" si="28"/>
        <v/>
      </c>
      <c r="BX41" s="15" t="str">
        <f t="shared" si="29"/>
        <v/>
      </c>
      <c r="BY41" s="15" t="str">
        <f t="shared" si="30"/>
        <v/>
      </c>
      <c r="BZ41" s="15" t="str">
        <f t="shared" si="31"/>
        <v/>
      </c>
      <c r="CA41" s="15" t="str">
        <f t="shared" si="36"/>
        <v/>
      </c>
      <c r="CB41" s="15" t="str">
        <f t="shared" si="37"/>
        <v/>
      </c>
      <c r="CC41" s="15" t="str">
        <f t="shared" si="38"/>
        <v/>
      </c>
      <c r="CD41" s="15" t="str">
        <f t="shared" si="39"/>
        <v/>
      </c>
      <c r="CE41" s="15" t="str">
        <f t="shared" si="40"/>
        <v/>
      </c>
      <c r="CF41" s="15" t="str">
        <f t="shared" si="41"/>
        <v/>
      </c>
      <c r="CG41" s="15" t="str">
        <f t="shared" si="42"/>
        <v/>
      </c>
      <c r="CH41" s="15" t="str">
        <f t="shared" si="43"/>
        <v/>
      </c>
      <c r="CI41" s="15" t="str">
        <f t="shared" si="44"/>
        <v/>
      </c>
      <c r="CJ41" s="15" t="str">
        <f t="shared" si="45"/>
        <v/>
      </c>
      <c r="CK41" s="15" t="str">
        <f t="shared" si="46"/>
        <v/>
      </c>
      <c r="CL41" s="15" t="str">
        <f t="shared" si="47"/>
        <v/>
      </c>
      <c r="CM41" s="15" t="str">
        <f t="shared" si="48"/>
        <v/>
      </c>
      <c r="CN41" s="15" t="str">
        <f t="shared" si="48"/>
        <v/>
      </c>
      <c r="CO41" s="15" t="str">
        <f t="shared" si="33"/>
        <v/>
      </c>
      <c r="CP41" s="16"/>
      <c r="CS41" s="45"/>
      <c r="CT41" s="45"/>
      <c r="CU41" s="45"/>
      <c r="CV41" s="58" t="str">
        <f t="shared" si="34"/>
        <v/>
      </c>
      <c r="CX41" s="19" t="s">
        <v>5</v>
      </c>
    </row>
    <row r="42" spans="1:102" s="17" customFormat="1" ht="25.5">
      <c r="A42" s="56">
        <v>33</v>
      </c>
      <c r="B42" s="57" t="str">
        <f t="shared" ref="B42:B73" si="50">IF(COUNTIF(AW42:CO42,"")=No_of_Columns,"",IF(COUNTIF(AW42:CO42,"ok")=No_of_Columns,"ok","Error"))</f>
        <v/>
      </c>
      <c r="C42" s="84"/>
      <c r="D42" s="30"/>
      <c r="E42" s="87"/>
      <c r="F42" s="87"/>
      <c r="G42" s="87"/>
      <c r="H42" s="31"/>
      <c r="I42" s="30"/>
      <c r="J42" s="31"/>
      <c r="K42" s="31"/>
      <c r="L42" s="31"/>
      <c r="M42" s="52"/>
      <c r="N42" s="31"/>
      <c r="O42" s="52"/>
      <c r="P42" s="30"/>
      <c r="Q42" s="48"/>
      <c r="R42" s="30"/>
      <c r="S42" s="30"/>
      <c r="T42" s="30"/>
      <c r="U42" s="31"/>
      <c r="V42" s="31"/>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80"/>
      <c r="AV42" s="89"/>
      <c r="AW42" s="15" t="str">
        <f t="shared" ref="AW42:AW73" si="51">IF(COUNTA($C42:$AU42)=0,"",IF(ISBLANK($C42),"Empty cell","ok"))</f>
        <v/>
      </c>
      <c r="AX42" s="15" t="str">
        <f t="shared" ref="AX42:AX73" si="52">IF(COUNTA($C42:$AU42)=0,"","ok")</f>
        <v/>
      </c>
      <c r="AY42" s="15" t="str">
        <f t="shared" ref="AY42:AY73" si="53">IF(COUNTA($C42:$AU42)=0,"",IF(ISBLANK($E42),"Empty cell","ok"))</f>
        <v/>
      </c>
      <c r="AZ42" s="15" t="str">
        <f t="shared" ref="AZ42:AZ73" si="54">IF(COUNTA($C42:$AU42)=0,"",IF(ISBLANK($F42),"Empty cell","ok"))</f>
        <v/>
      </c>
      <c r="BA42" s="15" t="str">
        <f t="shared" ref="BA42:BA73" si="55">IF(COUNTA($C42:$AU42)=0,"",IF(ISBLANK($G42),"Empty cell","ok"))</f>
        <v/>
      </c>
      <c r="BB42" s="15" t="str">
        <f t="shared" ref="BB42:BB73" si="56">IF(COUNTA($C42:$AU42)=0,"",IF(ISBLANK($H42),"Empty cell",IF(OR($H42="n",$H42="d",$H42="c",$H42="e",$H42="f"),"ok","Should be n, d, c, e, or f")))</f>
        <v/>
      </c>
      <c r="BC42" s="15" t="str">
        <f t="shared" ref="BC42:BC73" si="57">IF(COUNTA($C42:$AU42)=0,"",IF(ISBLANK($I42),"Empty cell",IF($I42&lt;1,"Prod. Gr. Code should be an int. betw. 1 and "&amp;No_of_Product_Classes,IF($I42&gt;No_of_Product_Classes,"Prod. Gr. Code should be an int. betw. 1 and "&amp;No_of_Product_Classes,IF($I42=INT($I42),"ok","Prod. Gr. Code should be an int. betw. 1 and "&amp;No_of_Product_Classes)))))</f>
        <v/>
      </c>
      <c r="BD42" s="15" t="str">
        <f t="shared" ref="BD42:BD73" si="58">IF(COUNTA($C42:$AU42)=0,"","ok")</f>
        <v/>
      </c>
      <c r="BE42" s="15" t="str">
        <f t="shared" ref="BE42:BE73" si="59">IF(COUNTA($C42:$AU42)=0,"",IF(H42="d","ok",IF(ISBLANK($K42),"Empty cell",IF(ISNUMBER(K42)=FALSE,"Entry should be a positive integer",IF($K42&lt;1,"Entry should be a positive integer",IF($K42=INT($K42),"ok","Entry should be a positive integer"))))))</f>
        <v/>
      </c>
      <c r="BF42" s="15" t="str">
        <f t="shared" ref="BF42:BF73" si="60">IF(COUNTA($C42:$AU42)=0,"",IF(H42="d","ok",IF(ISBLANK(L42),"Empty cell",IF(L42="yes","ok",IF(L42="y","ok",IF(L42="no","ok",IF(L42="n","ok","Entry should be either 'yes', 'y', 'no' or 'n'")))))))</f>
        <v/>
      </c>
      <c r="BG42" s="15" t="str">
        <f t="shared" ref="BG42:BG73" si="61">IF(COUNTA($C42:$AU42)=0,"",IF(H42="d","ok",IF(ISBLANK(L42),IF(ISBLANK(M42),"ok","Waiver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BH42" s="15" t="str">
        <f t="shared" ref="BH42:BH73" si="62">IF(COUNTA($C42:$AU42)=0,"",IF(H42="d","ok",IF(ISBLANK(N42),"Empty cell",IF(N42="yes","ok",IF(N42="y","ok",IF(N42="no","ok",IF(N42="n","ok","Entry should be either 'yes', 'y', 'no' or 'n'")))))))</f>
        <v/>
      </c>
      <c r="BI42" s="15" t="str">
        <f t="shared" ref="BI42:BI73" si="63">IF(COUNTA($C42:$AU42)=0,"",IF(H42="d","ok",IF(ISBLANK(N42),IF(ISBLANK(O42),"ok","Exemption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BJ42" s="15" t="str">
        <f t="shared" si="49"/>
        <v/>
      </c>
      <c r="BK42" s="15" t="str">
        <f t="shared" si="49"/>
        <v/>
      </c>
      <c r="BL42" s="15" t="str">
        <f t="shared" ref="BL42:BL73" si="64">IF(COUNTA($C42:$AU42)=0,"",IF(H42="d","ok",IF(ISBLANK($R42),"Empty cell",IF(ISNUMBER($R42),IF($R42&gt;0,"ok","Entry should be greater than 0"),"Entry should be a number"))))</f>
        <v/>
      </c>
      <c r="BM42" s="15" t="str">
        <f t="shared" ref="BM42:BM73" si="65">IF(COUNTA($C42:$AU42)=0,"",IF(H42="d","ok",IF(ISBLANK($S42),"Empty cell",IF(ISNUMBER($S42),IF($S42&gt;0,"ok","Entry should be greater than 0"),"Entry should be a number"))))</f>
        <v/>
      </c>
      <c r="BN42" s="15" t="str">
        <f t="shared" ref="BN42:BN73" si="66">IF(COUNTA($C42:$AU42)=0,"",IF(H42="d","ok",IF(ISBLANK($T42),"Empty cell",IF(ISNUMBER($T42)=FALSE,"Entry should be a positive integer",IF($T42&lt;1,"Entry should be a positive integer",IF($T42=INT($T42),"ok","Entry should be a positive integer"))))))</f>
        <v/>
      </c>
      <c r="BO42" s="15" t="str">
        <f t="shared" ref="BO42:BO73" si="67">IF(COUNTA($C42:$AU42)=0,"",IF(H42="d","ok",IF(ISBLANK(U42),"Empty cell",IF(U42="yes","ok",IF(U42="y","ok",IF(U42="no","ok",IF(U42="n","ok","Entry should be either 'yes', 'y', 'no' or 'n'")))))))</f>
        <v/>
      </c>
      <c r="BP42" s="15" t="str">
        <f t="shared" ref="BP42:BP73" si="68">IF(COUNTA($C42:$AU42)=0,"",IF($H42="d","ok",IF(ISBLANK(U42),IF(ISBLANK(V42),"ok","Soil sensor question not answered"),IF(OR(U42="yes",U42="y"),IF(ISBLANK(V42),"Empty cell",IF(ISNUMBER(V42),IF(INT(V42)=V42,IF(V42&lt;=0,"Entry should be a positive integer","ok"),"Entry should be a positive integer"),"Entry should be a positive integer")),IF(OR(U42="no",U42="n"),IF(ISBLANK(V42),"ok","No entry should be made in cell"),IF(ISBLANK(V42),"ok","No entry should be made in cell"))))))</f>
        <v/>
      </c>
      <c r="BQ42" s="15" t="str">
        <f t="shared" ref="BQ42:BQ73" si="69">IF(COUNTA($C42:$AU42)=0,"",IF(H42="d","ok",IF(ISBLANK($W42),"Empty cell",IF(ISNUMBER($W42),IF($W42&gt;0,"ok","Entry should be greater than 0"),"Entry should be a number"))))</f>
        <v/>
      </c>
      <c r="BR42" s="15" t="str">
        <f t="shared" ref="BR42:BR73" si="70">IF(COUNTA($C42:$AU42)=0,"",IF($H42="d","ok",IF(ISBLANK($X42),"Empty cell","ok")))</f>
        <v/>
      </c>
      <c r="BS42" s="15" t="str">
        <f t="shared" ref="BS42:BS73" si="71">IF(COUNTA($C42:$AU42)=0,"",IF(H42="d","ok",IF(ISBLANK(Y42),"Empty cell",IF(Y42="yes","ok",IF(Y42="y","ok",IF(Y42="no","ok",IF(Y42="n","ok","Entry should be either 'yes', 'y', 'no' or 'n'")))))))</f>
        <v/>
      </c>
      <c r="BT42" s="15" t="str">
        <f t="shared" ref="BT42:BT73" si="72">IF(COUNTA($C42:$AU42)=0,"",IF($H42="d","ok",IF(ISBLANK($Z42),"Empty cell","ok")))</f>
        <v/>
      </c>
      <c r="BU42" s="15" t="str">
        <f t="shared" ref="BU42:BU73" si="73">IF(COUNTA($C42:$AU42)=0,"",IF(H42="d","ok",IF(ISBLANK(AA42),"Empty cell",IF(AA42="C","ok",IF(AA42="D","ok","Entry should be either 'C' or 'D''")))))</f>
        <v/>
      </c>
      <c r="BV42" s="15" t="str">
        <f t="shared" si="35"/>
        <v/>
      </c>
      <c r="BW42" s="15" t="str">
        <f t="shared" ref="BW42:BW73" si="74">IF(COUNTA($C42:$AU42)=0,"",IF($H42="d","ok",IF(ISBLANK($AB42),IF(ISBLANK(AC42),"ok","Built-In Water Softening System question not answered"),IF(OR($AB42="yes",$AB42="y"),IF(ISBLANK(AC42),"Empty cell",IF(ISNUMBER(AC42),IF(AC42&lt;=0,"Entry should be a positive number","ok"),"Entry should be a positive number")),IF(OR($AB42="no",$AB42="n"),IF(ISBLANK(AC42),"ok","No entry should be made in cell"),IF(ISBLANK(AC42),"ok","No entry should be made in cell"))))))</f>
        <v/>
      </c>
      <c r="BX42" s="15" t="str">
        <f t="shared" ref="BX42:BX73" si="75">IF(COUNTA($C42:$AU42)=0,"",IF($H42="d","ok",IF(ISBLANK($AB42),IF(ISBLANK(AD42),"ok","Built-In Water Softening System question not answered"),IF(OR($AB42="yes",$AB42="y"),IF(ISBLANK(AD42),"Empty cell",IF(ISNUMBER(AD42),IF(AD42&lt;=0,"Entry should be a positive number","ok"),"Entry should be a positive number")),IF(OR($AB42="no",$AB42="n"),IF(ISBLANK(AD42),"ok","No entry should be made in cell"),IF(ISBLANK(AD42),"ok","No entry should be made in cell"))))))</f>
        <v/>
      </c>
      <c r="BY42" s="15" t="str">
        <f t="shared" ref="BY42:BY73" si="76">IF(COUNTA($C42:$AU42)=0,"",IF($H42="d","ok",IF(ISBLANK($AB42),IF(ISBLANK(AE42),"ok","Built-In Water Softening System question not answered"),IF(OR($AB42="yes",$AB42="y"),IF(ISBLANK(AE42),"Empty cell",IF(ISNUMBER(AE42),IF(INT(AE42)=AE42,IF(AE42&lt;=0,"Entry should be a positive integer","ok"),"Entry should be a positive integer"),"Entry should be a positive integer")),IF(OR($AB42="no",$AB42="n"),IF(ISBLANK(AE42),"ok","No entry should be made in cell"),IF(ISBLANK(AE42),"ok","No entry should be made in cell"))))))</f>
        <v/>
      </c>
      <c r="BZ42" s="15" t="str">
        <f t="shared" ref="BZ42:BZ73" si="77">IF(COUNTA($C42:$AU42)=0,"",IF($H42="d","ok",IF(ISBLANK($AB42),IF(ISBLANK(AF42),"ok","Built-In Water Softening System question not answered"),IF(OR($AB42="yes",$AB42="y"),IF(ISBLANK(AF42),"Empty cell","ok"),IF(OR($AB42="no",$AB42="n"),IF(ISBLANK(AF42),"ok","No entry should be made in cell"),IF(ISBLANK(AF42),"ok","No entry should be made in cell"))))))</f>
        <v/>
      </c>
      <c r="CA42" s="15" t="str">
        <f t="shared" si="36"/>
        <v/>
      </c>
      <c r="CB42" s="15" t="str">
        <f t="shared" si="37"/>
        <v/>
      </c>
      <c r="CC42" s="15" t="str">
        <f t="shared" si="38"/>
        <v/>
      </c>
      <c r="CD42" s="15" t="str">
        <f t="shared" si="39"/>
        <v/>
      </c>
      <c r="CE42" s="15" t="str">
        <f t="shared" si="40"/>
        <v/>
      </c>
      <c r="CF42" s="15" t="str">
        <f t="shared" si="41"/>
        <v/>
      </c>
      <c r="CG42" s="15" t="str">
        <f t="shared" si="42"/>
        <v/>
      </c>
      <c r="CH42" s="15" t="str">
        <f t="shared" si="43"/>
        <v/>
      </c>
      <c r="CI42" s="15" t="str">
        <f t="shared" si="44"/>
        <v/>
      </c>
      <c r="CJ42" s="15" t="str">
        <f t="shared" si="45"/>
        <v/>
      </c>
      <c r="CK42" s="15" t="str">
        <f t="shared" si="46"/>
        <v/>
      </c>
      <c r="CL42" s="15" t="str">
        <f t="shared" si="47"/>
        <v/>
      </c>
      <c r="CM42" s="15" t="str">
        <f t="shared" si="48"/>
        <v/>
      </c>
      <c r="CN42" s="15" t="str">
        <f t="shared" si="48"/>
        <v/>
      </c>
      <c r="CO42" s="15" t="str">
        <f t="shared" ref="CO42:CO73" si="78">IF(COUNTA($C42:$AU42)=0,"",IF(H42="d","ok",IF(ISBLANK(AU42),"Empty cell",IF(OR(LEFT(AU42,7)="http://",LEFT(AU42,8)="https://",LEFT(AU42,6)="ftp://",LEFT(AU42,7)="sftp://",AU42="By annual report date"),"ok","Entry must begin with http://, https://, ftp:// or sftp://or be 'By annual report date'"))))</f>
        <v/>
      </c>
      <c r="CP42" s="16"/>
      <c r="CS42" s="45"/>
      <c r="CT42" s="45"/>
      <c r="CU42" s="45"/>
      <c r="CV42" s="58" t="str">
        <f t="shared" ref="CV42:CV73" si="79">IF(BC42="ok",VLOOKUP(I42,PrClDesc,2),"")</f>
        <v/>
      </c>
      <c r="CX42" s="19" t="s">
        <v>5</v>
      </c>
    </row>
    <row r="43" spans="1:102" s="17" customFormat="1" ht="25.5">
      <c r="A43" s="56">
        <v>34</v>
      </c>
      <c r="B43" s="57" t="str">
        <f t="shared" si="50"/>
        <v/>
      </c>
      <c r="C43" s="84"/>
      <c r="D43" s="30"/>
      <c r="E43" s="87"/>
      <c r="F43" s="87"/>
      <c r="G43" s="87"/>
      <c r="H43" s="31"/>
      <c r="I43" s="30"/>
      <c r="J43" s="31"/>
      <c r="K43" s="31"/>
      <c r="L43" s="31"/>
      <c r="M43" s="52"/>
      <c r="N43" s="31"/>
      <c r="O43" s="52"/>
      <c r="P43" s="30"/>
      <c r="Q43" s="48"/>
      <c r="R43" s="30"/>
      <c r="S43" s="30"/>
      <c r="T43" s="30"/>
      <c r="U43" s="31"/>
      <c r="V43" s="31"/>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80"/>
      <c r="AV43" s="89"/>
      <c r="AW43" s="15" t="str">
        <f t="shared" si="51"/>
        <v/>
      </c>
      <c r="AX43" s="15" t="str">
        <f t="shared" si="52"/>
        <v/>
      </c>
      <c r="AY43" s="15" t="str">
        <f t="shared" si="53"/>
        <v/>
      </c>
      <c r="AZ43" s="15" t="str">
        <f t="shared" si="54"/>
        <v/>
      </c>
      <c r="BA43" s="15" t="str">
        <f t="shared" si="55"/>
        <v/>
      </c>
      <c r="BB43" s="15" t="str">
        <f t="shared" si="56"/>
        <v/>
      </c>
      <c r="BC43" s="15" t="str">
        <f t="shared" si="57"/>
        <v/>
      </c>
      <c r="BD43" s="15" t="str">
        <f t="shared" si="58"/>
        <v/>
      </c>
      <c r="BE43" s="15" t="str">
        <f t="shared" si="59"/>
        <v/>
      </c>
      <c r="BF43" s="15" t="str">
        <f t="shared" si="60"/>
        <v/>
      </c>
      <c r="BG43" s="15" t="str">
        <f t="shared" si="61"/>
        <v/>
      </c>
      <c r="BH43" s="15" t="str">
        <f t="shared" si="62"/>
        <v/>
      </c>
      <c r="BI43" s="15" t="str">
        <f t="shared" si="63"/>
        <v/>
      </c>
      <c r="BJ43" s="15" t="str">
        <f t="shared" si="49"/>
        <v/>
      </c>
      <c r="BK43" s="15" t="str">
        <f t="shared" si="49"/>
        <v/>
      </c>
      <c r="BL43" s="15" t="str">
        <f t="shared" si="64"/>
        <v/>
      </c>
      <c r="BM43" s="15" t="str">
        <f t="shared" si="65"/>
        <v/>
      </c>
      <c r="BN43" s="15" t="str">
        <f t="shared" si="66"/>
        <v/>
      </c>
      <c r="BO43" s="15" t="str">
        <f t="shared" si="67"/>
        <v/>
      </c>
      <c r="BP43" s="15" t="str">
        <f t="shared" si="68"/>
        <v/>
      </c>
      <c r="BQ43" s="15" t="str">
        <f t="shared" si="69"/>
        <v/>
      </c>
      <c r="BR43" s="15" t="str">
        <f t="shared" si="70"/>
        <v/>
      </c>
      <c r="BS43" s="15" t="str">
        <f t="shared" si="71"/>
        <v/>
      </c>
      <c r="BT43" s="15" t="str">
        <f t="shared" si="72"/>
        <v/>
      </c>
      <c r="BU43" s="15" t="str">
        <f t="shared" si="73"/>
        <v/>
      </c>
      <c r="BV43" s="15" t="str">
        <f t="shared" si="35"/>
        <v/>
      </c>
      <c r="BW43" s="15" t="str">
        <f t="shared" si="74"/>
        <v/>
      </c>
      <c r="BX43" s="15" t="str">
        <f t="shared" si="75"/>
        <v/>
      </c>
      <c r="BY43" s="15" t="str">
        <f t="shared" si="76"/>
        <v/>
      </c>
      <c r="BZ43" s="15" t="str">
        <f t="shared" si="77"/>
        <v/>
      </c>
      <c r="CA43" s="15" t="str">
        <f t="shared" si="36"/>
        <v/>
      </c>
      <c r="CB43" s="15" t="str">
        <f t="shared" si="37"/>
        <v/>
      </c>
      <c r="CC43" s="15" t="str">
        <f t="shared" si="38"/>
        <v/>
      </c>
      <c r="CD43" s="15" t="str">
        <f t="shared" si="39"/>
        <v/>
      </c>
      <c r="CE43" s="15" t="str">
        <f t="shared" si="40"/>
        <v/>
      </c>
      <c r="CF43" s="15" t="str">
        <f t="shared" si="41"/>
        <v/>
      </c>
      <c r="CG43" s="15" t="str">
        <f t="shared" si="42"/>
        <v/>
      </c>
      <c r="CH43" s="15" t="str">
        <f t="shared" si="43"/>
        <v/>
      </c>
      <c r="CI43" s="15" t="str">
        <f t="shared" si="44"/>
        <v/>
      </c>
      <c r="CJ43" s="15" t="str">
        <f t="shared" si="45"/>
        <v/>
      </c>
      <c r="CK43" s="15" t="str">
        <f t="shared" si="46"/>
        <v/>
      </c>
      <c r="CL43" s="15" t="str">
        <f t="shared" si="47"/>
        <v/>
      </c>
      <c r="CM43" s="15" t="str">
        <f t="shared" si="48"/>
        <v/>
      </c>
      <c r="CN43" s="15" t="str">
        <f t="shared" si="48"/>
        <v/>
      </c>
      <c r="CO43" s="15" t="str">
        <f t="shared" si="78"/>
        <v/>
      </c>
      <c r="CP43" s="16"/>
      <c r="CS43" s="45"/>
      <c r="CT43" s="45"/>
      <c r="CU43" s="45"/>
      <c r="CV43" s="58" t="str">
        <f t="shared" si="79"/>
        <v/>
      </c>
      <c r="CX43" s="19" t="s">
        <v>5</v>
      </c>
    </row>
    <row r="44" spans="1:102" s="17" customFormat="1" ht="25.5">
      <c r="A44" s="56">
        <v>35</v>
      </c>
      <c r="B44" s="57" t="str">
        <f t="shared" si="50"/>
        <v/>
      </c>
      <c r="C44" s="84"/>
      <c r="D44" s="30"/>
      <c r="E44" s="87"/>
      <c r="F44" s="87"/>
      <c r="G44" s="87"/>
      <c r="H44" s="31"/>
      <c r="I44" s="30"/>
      <c r="J44" s="31"/>
      <c r="K44" s="31"/>
      <c r="L44" s="31"/>
      <c r="M44" s="52"/>
      <c r="N44" s="31"/>
      <c r="O44" s="52"/>
      <c r="P44" s="30"/>
      <c r="Q44" s="48"/>
      <c r="R44" s="30"/>
      <c r="S44" s="30"/>
      <c r="T44" s="30"/>
      <c r="U44" s="31"/>
      <c r="V44" s="31"/>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80"/>
      <c r="AV44" s="89"/>
      <c r="AW44" s="15" t="str">
        <f t="shared" si="51"/>
        <v/>
      </c>
      <c r="AX44" s="15" t="str">
        <f t="shared" si="52"/>
        <v/>
      </c>
      <c r="AY44" s="15" t="str">
        <f t="shared" si="53"/>
        <v/>
      </c>
      <c r="AZ44" s="15" t="str">
        <f t="shared" si="54"/>
        <v/>
      </c>
      <c r="BA44" s="15" t="str">
        <f t="shared" si="55"/>
        <v/>
      </c>
      <c r="BB44" s="15" t="str">
        <f t="shared" si="56"/>
        <v/>
      </c>
      <c r="BC44" s="15" t="str">
        <f t="shared" si="57"/>
        <v/>
      </c>
      <c r="BD44" s="15" t="str">
        <f t="shared" si="58"/>
        <v/>
      </c>
      <c r="BE44" s="15" t="str">
        <f t="shared" si="59"/>
        <v/>
      </c>
      <c r="BF44" s="15" t="str">
        <f t="shared" si="60"/>
        <v/>
      </c>
      <c r="BG44" s="15" t="str">
        <f t="shared" si="61"/>
        <v/>
      </c>
      <c r="BH44" s="15" t="str">
        <f t="shared" si="62"/>
        <v/>
      </c>
      <c r="BI44" s="15" t="str">
        <f t="shared" si="63"/>
        <v/>
      </c>
      <c r="BJ44" s="15" t="str">
        <f t="shared" si="49"/>
        <v/>
      </c>
      <c r="BK44" s="15" t="str">
        <f t="shared" si="49"/>
        <v/>
      </c>
      <c r="BL44" s="15" t="str">
        <f t="shared" si="64"/>
        <v/>
      </c>
      <c r="BM44" s="15" t="str">
        <f t="shared" si="65"/>
        <v/>
      </c>
      <c r="BN44" s="15" t="str">
        <f t="shared" si="66"/>
        <v/>
      </c>
      <c r="BO44" s="15" t="str">
        <f t="shared" si="67"/>
        <v/>
      </c>
      <c r="BP44" s="15" t="str">
        <f t="shared" si="68"/>
        <v/>
      </c>
      <c r="BQ44" s="15" t="str">
        <f t="shared" si="69"/>
        <v/>
      </c>
      <c r="BR44" s="15" t="str">
        <f t="shared" si="70"/>
        <v/>
      </c>
      <c r="BS44" s="15" t="str">
        <f t="shared" si="71"/>
        <v/>
      </c>
      <c r="BT44" s="15" t="str">
        <f t="shared" si="72"/>
        <v/>
      </c>
      <c r="BU44" s="15" t="str">
        <f t="shared" si="73"/>
        <v/>
      </c>
      <c r="BV44" s="15" t="str">
        <f t="shared" si="35"/>
        <v/>
      </c>
      <c r="BW44" s="15" t="str">
        <f t="shared" si="74"/>
        <v/>
      </c>
      <c r="BX44" s="15" t="str">
        <f t="shared" si="75"/>
        <v/>
      </c>
      <c r="BY44" s="15" t="str">
        <f t="shared" si="76"/>
        <v/>
      </c>
      <c r="BZ44" s="15" t="str">
        <f t="shared" si="77"/>
        <v/>
      </c>
      <c r="CA44" s="15" t="str">
        <f t="shared" si="36"/>
        <v/>
      </c>
      <c r="CB44" s="15" t="str">
        <f t="shared" si="37"/>
        <v/>
      </c>
      <c r="CC44" s="15" t="str">
        <f t="shared" si="38"/>
        <v/>
      </c>
      <c r="CD44" s="15" t="str">
        <f t="shared" si="39"/>
        <v/>
      </c>
      <c r="CE44" s="15" t="str">
        <f t="shared" si="40"/>
        <v/>
      </c>
      <c r="CF44" s="15" t="str">
        <f t="shared" si="41"/>
        <v/>
      </c>
      <c r="CG44" s="15" t="str">
        <f t="shared" si="42"/>
        <v/>
      </c>
      <c r="CH44" s="15" t="str">
        <f t="shared" si="43"/>
        <v/>
      </c>
      <c r="CI44" s="15" t="str">
        <f t="shared" si="44"/>
        <v/>
      </c>
      <c r="CJ44" s="15" t="str">
        <f t="shared" si="45"/>
        <v/>
      </c>
      <c r="CK44" s="15" t="str">
        <f t="shared" si="46"/>
        <v/>
      </c>
      <c r="CL44" s="15" t="str">
        <f t="shared" si="47"/>
        <v/>
      </c>
      <c r="CM44" s="15" t="str">
        <f t="shared" si="48"/>
        <v/>
      </c>
      <c r="CN44" s="15" t="str">
        <f t="shared" si="48"/>
        <v/>
      </c>
      <c r="CO44" s="15" t="str">
        <f t="shared" si="78"/>
        <v/>
      </c>
      <c r="CP44" s="16"/>
      <c r="CS44" s="45"/>
      <c r="CT44" s="45"/>
      <c r="CU44" s="45"/>
      <c r="CV44" s="58" t="str">
        <f t="shared" si="79"/>
        <v/>
      </c>
      <c r="CX44" s="19" t="s">
        <v>5</v>
      </c>
    </row>
    <row r="45" spans="1:102" s="17" customFormat="1" ht="25.5">
      <c r="A45" s="56">
        <v>36</v>
      </c>
      <c r="B45" s="57" t="str">
        <f t="shared" si="50"/>
        <v/>
      </c>
      <c r="C45" s="84"/>
      <c r="D45" s="30"/>
      <c r="E45" s="87"/>
      <c r="F45" s="87"/>
      <c r="G45" s="87"/>
      <c r="H45" s="31"/>
      <c r="I45" s="30"/>
      <c r="J45" s="31"/>
      <c r="K45" s="31"/>
      <c r="L45" s="31"/>
      <c r="M45" s="52"/>
      <c r="N45" s="31"/>
      <c r="O45" s="52"/>
      <c r="P45" s="30"/>
      <c r="Q45" s="48"/>
      <c r="R45" s="30"/>
      <c r="S45" s="30"/>
      <c r="T45" s="30"/>
      <c r="U45" s="31"/>
      <c r="V45" s="31"/>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80"/>
      <c r="AV45" s="89"/>
      <c r="AW45" s="15" t="str">
        <f t="shared" si="51"/>
        <v/>
      </c>
      <c r="AX45" s="15" t="str">
        <f t="shared" si="52"/>
        <v/>
      </c>
      <c r="AY45" s="15" t="str">
        <f t="shared" si="53"/>
        <v/>
      </c>
      <c r="AZ45" s="15" t="str">
        <f t="shared" si="54"/>
        <v/>
      </c>
      <c r="BA45" s="15" t="str">
        <f t="shared" si="55"/>
        <v/>
      </c>
      <c r="BB45" s="15" t="str">
        <f t="shared" si="56"/>
        <v/>
      </c>
      <c r="BC45" s="15" t="str">
        <f t="shared" si="57"/>
        <v/>
      </c>
      <c r="BD45" s="15" t="str">
        <f t="shared" si="58"/>
        <v/>
      </c>
      <c r="BE45" s="15" t="str">
        <f t="shared" si="59"/>
        <v/>
      </c>
      <c r="BF45" s="15" t="str">
        <f t="shared" si="60"/>
        <v/>
      </c>
      <c r="BG45" s="15" t="str">
        <f t="shared" si="61"/>
        <v/>
      </c>
      <c r="BH45" s="15" t="str">
        <f t="shared" si="62"/>
        <v/>
      </c>
      <c r="BI45" s="15" t="str">
        <f t="shared" si="63"/>
        <v/>
      </c>
      <c r="BJ45" s="15" t="str">
        <f t="shared" si="49"/>
        <v/>
      </c>
      <c r="BK45" s="15" t="str">
        <f t="shared" si="49"/>
        <v/>
      </c>
      <c r="BL45" s="15" t="str">
        <f t="shared" si="64"/>
        <v/>
      </c>
      <c r="BM45" s="15" t="str">
        <f t="shared" si="65"/>
        <v/>
      </c>
      <c r="BN45" s="15" t="str">
        <f t="shared" si="66"/>
        <v/>
      </c>
      <c r="BO45" s="15" t="str">
        <f t="shared" si="67"/>
        <v/>
      </c>
      <c r="BP45" s="15" t="str">
        <f t="shared" si="68"/>
        <v/>
      </c>
      <c r="BQ45" s="15" t="str">
        <f t="shared" si="69"/>
        <v/>
      </c>
      <c r="BR45" s="15" t="str">
        <f t="shared" si="70"/>
        <v/>
      </c>
      <c r="BS45" s="15" t="str">
        <f t="shared" si="71"/>
        <v/>
      </c>
      <c r="BT45" s="15" t="str">
        <f t="shared" si="72"/>
        <v/>
      </c>
      <c r="BU45" s="15" t="str">
        <f t="shared" si="73"/>
        <v/>
      </c>
      <c r="BV45" s="15" t="str">
        <f t="shared" si="35"/>
        <v/>
      </c>
      <c r="BW45" s="15" t="str">
        <f t="shared" si="74"/>
        <v/>
      </c>
      <c r="BX45" s="15" t="str">
        <f t="shared" si="75"/>
        <v/>
      </c>
      <c r="BY45" s="15" t="str">
        <f t="shared" si="76"/>
        <v/>
      </c>
      <c r="BZ45" s="15" t="str">
        <f t="shared" si="77"/>
        <v/>
      </c>
      <c r="CA45" s="15" t="str">
        <f t="shared" si="36"/>
        <v/>
      </c>
      <c r="CB45" s="15" t="str">
        <f t="shared" si="37"/>
        <v/>
      </c>
      <c r="CC45" s="15" t="str">
        <f t="shared" si="38"/>
        <v/>
      </c>
      <c r="CD45" s="15" t="str">
        <f t="shared" si="39"/>
        <v/>
      </c>
      <c r="CE45" s="15" t="str">
        <f t="shared" si="40"/>
        <v/>
      </c>
      <c r="CF45" s="15" t="str">
        <f t="shared" si="41"/>
        <v/>
      </c>
      <c r="CG45" s="15" t="str">
        <f t="shared" si="42"/>
        <v/>
      </c>
      <c r="CH45" s="15" t="str">
        <f t="shared" si="43"/>
        <v/>
      </c>
      <c r="CI45" s="15" t="str">
        <f t="shared" si="44"/>
        <v/>
      </c>
      <c r="CJ45" s="15" t="str">
        <f t="shared" si="45"/>
        <v/>
      </c>
      <c r="CK45" s="15" t="str">
        <f t="shared" si="46"/>
        <v/>
      </c>
      <c r="CL45" s="15" t="str">
        <f t="shared" si="47"/>
        <v/>
      </c>
      <c r="CM45" s="15" t="str">
        <f t="shared" si="48"/>
        <v/>
      </c>
      <c r="CN45" s="15" t="str">
        <f t="shared" si="48"/>
        <v/>
      </c>
      <c r="CO45" s="15" t="str">
        <f t="shared" si="78"/>
        <v/>
      </c>
      <c r="CP45" s="16"/>
      <c r="CS45" s="45"/>
      <c r="CT45" s="45"/>
      <c r="CU45" s="45"/>
      <c r="CV45" s="58" t="str">
        <f t="shared" si="79"/>
        <v/>
      </c>
      <c r="CX45" s="19" t="s">
        <v>5</v>
      </c>
    </row>
    <row r="46" spans="1:102" s="17" customFormat="1" ht="25.5">
      <c r="A46" s="56">
        <v>37</v>
      </c>
      <c r="B46" s="57" t="str">
        <f t="shared" si="50"/>
        <v/>
      </c>
      <c r="C46" s="84"/>
      <c r="D46" s="30"/>
      <c r="E46" s="87"/>
      <c r="F46" s="87"/>
      <c r="G46" s="87"/>
      <c r="H46" s="31"/>
      <c r="I46" s="30"/>
      <c r="J46" s="31"/>
      <c r="K46" s="31"/>
      <c r="L46" s="31"/>
      <c r="M46" s="52"/>
      <c r="N46" s="31"/>
      <c r="O46" s="52"/>
      <c r="P46" s="30"/>
      <c r="Q46" s="48"/>
      <c r="R46" s="30"/>
      <c r="S46" s="30"/>
      <c r="T46" s="30"/>
      <c r="U46" s="31"/>
      <c r="V46" s="31"/>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80"/>
      <c r="AV46" s="89"/>
      <c r="AW46" s="15" t="str">
        <f t="shared" si="51"/>
        <v/>
      </c>
      <c r="AX46" s="15" t="str">
        <f t="shared" si="52"/>
        <v/>
      </c>
      <c r="AY46" s="15" t="str">
        <f t="shared" si="53"/>
        <v/>
      </c>
      <c r="AZ46" s="15" t="str">
        <f t="shared" si="54"/>
        <v/>
      </c>
      <c r="BA46" s="15" t="str">
        <f t="shared" si="55"/>
        <v/>
      </c>
      <c r="BB46" s="15" t="str">
        <f t="shared" si="56"/>
        <v/>
      </c>
      <c r="BC46" s="15" t="str">
        <f t="shared" si="57"/>
        <v/>
      </c>
      <c r="BD46" s="15" t="str">
        <f t="shared" si="58"/>
        <v/>
      </c>
      <c r="BE46" s="15" t="str">
        <f t="shared" si="59"/>
        <v/>
      </c>
      <c r="BF46" s="15" t="str">
        <f t="shared" si="60"/>
        <v/>
      </c>
      <c r="BG46" s="15" t="str">
        <f t="shared" si="61"/>
        <v/>
      </c>
      <c r="BH46" s="15" t="str">
        <f t="shared" si="62"/>
        <v/>
      </c>
      <c r="BI46" s="15" t="str">
        <f t="shared" si="63"/>
        <v/>
      </c>
      <c r="BJ46" s="15" t="str">
        <f t="shared" si="49"/>
        <v/>
      </c>
      <c r="BK46" s="15" t="str">
        <f t="shared" si="49"/>
        <v/>
      </c>
      <c r="BL46" s="15" t="str">
        <f t="shared" si="64"/>
        <v/>
      </c>
      <c r="BM46" s="15" t="str">
        <f t="shared" si="65"/>
        <v/>
      </c>
      <c r="BN46" s="15" t="str">
        <f t="shared" si="66"/>
        <v/>
      </c>
      <c r="BO46" s="15" t="str">
        <f t="shared" si="67"/>
        <v/>
      </c>
      <c r="BP46" s="15" t="str">
        <f t="shared" si="68"/>
        <v/>
      </c>
      <c r="BQ46" s="15" t="str">
        <f t="shared" si="69"/>
        <v/>
      </c>
      <c r="BR46" s="15" t="str">
        <f t="shared" si="70"/>
        <v/>
      </c>
      <c r="BS46" s="15" t="str">
        <f t="shared" si="71"/>
        <v/>
      </c>
      <c r="BT46" s="15" t="str">
        <f t="shared" si="72"/>
        <v/>
      </c>
      <c r="BU46" s="15" t="str">
        <f t="shared" si="73"/>
        <v/>
      </c>
      <c r="BV46" s="15" t="str">
        <f t="shared" si="35"/>
        <v/>
      </c>
      <c r="BW46" s="15" t="str">
        <f t="shared" si="74"/>
        <v/>
      </c>
      <c r="BX46" s="15" t="str">
        <f t="shared" si="75"/>
        <v/>
      </c>
      <c r="BY46" s="15" t="str">
        <f t="shared" si="76"/>
        <v/>
      </c>
      <c r="BZ46" s="15" t="str">
        <f t="shared" si="77"/>
        <v/>
      </c>
      <c r="CA46" s="15" t="str">
        <f t="shared" si="36"/>
        <v/>
      </c>
      <c r="CB46" s="15" t="str">
        <f t="shared" si="37"/>
        <v/>
      </c>
      <c r="CC46" s="15" t="str">
        <f t="shared" si="38"/>
        <v/>
      </c>
      <c r="CD46" s="15" t="str">
        <f t="shared" si="39"/>
        <v/>
      </c>
      <c r="CE46" s="15" t="str">
        <f t="shared" si="40"/>
        <v/>
      </c>
      <c r="CF46" s="15" t="str">
        <f t="shared" si="41"/>
        <v/>
      </c>
      <c r="CG46" s="15" t="str">
        <f t="shared" si="42"/>
        <v/>
      </c>
      <c r="CH46" s="15" t="str">
        <f t="shared" si="43"/>
        <v/>
      </c>
      <c r="CI46" s="15" t="str">
        <f t="shared" si="44"/>
        <v/>
      </c>
      <c r="CJ46" s="15" t="str">
        <f t="shared" si="45"/>
        <v/>
      </c>
      <c r="CK46" s="15" t="str">
        <f t="shared" si="46"/>
        <v/>
      </c>
      <c r="CL46" s="15" t="str">
        <f t="shared" si="47"/>
        <v/>
      </c>
      <c r="CM46" s="15" t="str">
        <f t="shared" si="48"/>
        <v/>
      </c>
      <c r="CN46" s="15" t="str">
        <f t="shared" si="48"/>
        <v/>
      </c>
      <c r="CO46" s="15" t="str">
        <f t="shared" si="78"/>
        <v/>
      </c>
      <c r="CP46" s="16"/>
      <c r="CS46" s="45"/>
      <c r="CT46" s="45"/>
      <c r="CU46" s="45"/>
      <c r="CV46" s="58" t="str">
        <f t="shared" si="79"/>
        <v/>
      </c>
      <c r="CX46" s="19" t="s">
        <v>5</v>
      </c>
    </row>
    <row r="47" spans="1:102" s="17" customFormat="1" ht="25.5">
      <c r="A47" s="56">
        <v>38</v>
      </c>
      <c r="B47" s="57" t="str">
        <f t="shared" si="50"/>
        <v/>
      </c>
      <c r="C47" s="84"/>
      <c r="D47" s="30"/>
      <c r="E47" s="87"/>
      <c r="F47" s="87"/>
      <c r="G47" s="87"/>
      <c r="H47" s="31"/>
      <c r="I47" s="30"/>
      <c r="J47" s="31"/>
      <c r="K47" s="31"/>
      <c r="L47" s="31"/>
      <c r="M47" s="52"/>
      <c r="N47" s="31"/>
      <c r="O47" s="52"/>
      <c r="P47" s="30"/>
      <c r="Q47" s="48"/>
      <c r="R47" s="30"/>
      <c r="S47" s="30"/>
      <c r="T47" s="30"/>
      <c r="U47" s="31"/>
      <c r="V47" s="31"/>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80"/>
      <c r="AV47" s="89"/>
      <c r="AW47" s="15" t="str">
        <f t="shared" si="51"/>
        <v/>
      </c>
      <c r="AX47" s="15" t="str">
        <f t="shared" si="52"/>
        <v/>
      </c>
      <c r="AY47" s="15" t="str">
        <f t="shared" si="53"/>
        <v/>
      </c>
      <c r="AZ47" s="15" t="str">
        <f t="shared" si="54"/>
        <v/>
      </c>
      <c r="BA47" s="15" t="str">
        <f t="shared" si="55"/>
        <v/>
      </c>
      <c r="BB47" s="15" t="str">
        <f t="shared" si="56"/>
        <v/>
      </c>
      <c r="BC47" s="15" t="str">
        <f t="shared" si="57"/>
        <v/>
      </c>
      <c r="BD47" s="15" t="str">
        <f t="shared" si="58"/>
        <v/>
      </c>
      <c r="BE47" s="15" t="str">
        <f t="shared" si="59"/>
        <v/>
      </c>
      <c r="BF47" s="15" t="str">
        <f t="shared" si="60"/>
        <v/>
      </c>
      <c r="BG47" s="15" t="str">
        <f t="shared" si="61"/>
        <v/>
      </c>
      <c r="BH47" s="15" t="str">
        <f t="shared" si="62"/>
        <v/>
      </c>
      <c r="BI47" s="15" t="str">
        <f t="shared" si="63"/>
        <v/>
      </c>
      <c r="BJ47" s="15" t="str">
        <f t="shared" si="49"/>
        <v/>
      </c>
      <c r="BK47" s="15" t="str">
        <f t="shared" si="49"/>
        <v/>
      </c>
      <c r="BL47" s="15" t="str">
        <f t="shared" si="64"/>
        <v/>
      </c>
      <c r="BM47" s="15" t="str">
        <f t="shared" si="65"/>
        <v/>
      </c>
      <c r="BN47" s="15" t="str">
        <f t="shared" si="66"/>
        <v/>
      </c>
      <c r="BO47" s="15" t="str">
        <f t="shared" si="67"/>
        <v/>
      </c>
      <c r="BP47" s="15" t="str">
        <f t="shared" si="68"/>
        <v/>
      </c>
      <c r="BQ47" s="15" t="str">
        <f t="shared" si="69"/>
        <v/>
      </c>
      <c r="BR47" s="15" t="str">
        <f t="shared" si="70"/>
        <v/>
      </c>
      <c r="BS47" s="15" t="str">
        <f t="shared" si="71"/>
        <v/>
      </c>
      <c r="BT47" s="15" t="str">
        <f t="shared" si="72"/>
        <v/>
      </c>
      <c r="BU47" s="15" t="str">
        <f t="shared" si="73"/>
        <v/>
      </c>
      <c r="BV47" s="15" t="str">
        <f t="shared" si="35"/>
        <v/>
      </c>
      <c r="BW47" s="15" t="str">
        <f t="shared" si="74"/>
        <v/>
      </c>
      <c r="BX47" s="15" t="str">
        <f t="shared" si="75"/>
        <v/>
      </c>
      <c r="BY47" s="15" t="str">
        <f t="shared" si="76"/>
        <v/>
      </c>
      <c r="BZ47" s="15" t="str">
        <f t="shared" si="77"/>
        <v/>
      </c>
      <c r="CA47" s="15" t="str">
        <f t="shared" si="36"/>
        <v/>
      </c>
      <c r="CB47" s="15" t="str">
        <f t="shared" si="37"/>
        <v/>
      </c>
      <c r="CC47" s="15" t="str">
        <f t="shared" si="38"/>
        <v/>
      </c>
      <c r="CD47" s="15" t="str">
        <f t="shared" si="39"/>
        <v/>
      </c>
      <c r="CE47" s="15" t="str">
        <f t="shared" si="40"/>
        <v/>
      </c>
      <c r="CF47" s="15" t="str">
        <f t="shared" si="41"/>
        <v/>
      </c>
      <c r="CG47" s="15" t="str">
        <f t="shared" si="42"/>
        <v/>
      </c>
      <c r="CH47" s="15" t="str">
        <f t="shared" si="43"/>
        <v/>
      </c>
      <c r="CI47" s="15" t="str">
        <f t="shared" si="44"/>
        <v/>
      </c>
      <c r="CJ47" s="15" t="str">
        <f t="shared" si="45"/>
        <v/>
      </c>
      <c r="CK47" s="15" t="str">
        <f t="shared" si="46"/>
        <v/>
      </c>
      <c r="CL47" s="15" t="str">
        <f t="shared" si="47"/>
        <v/>
      </c>
      <c r="CM47" s="15" t="str">
        <f t="shared" si="48"/>
        <v/>
      </c>
      <c r="CN47" s="15" t="str">
        <f t="shared" si="48"/>
        <v/>
      </c>
      <c r="CO47" s="15" t="str">
        <f t="shared" si="78"/>
        <v/>
      </c>
      <c r="CP47" s="16"/>
      <c r="CS47" s="45"/>
      <c r="CT47" s="45"/>
      <c r="CU47" s="45"/>
      <c r="CV47" s="58" t="str">
        <f t="shared" si="79"/>
        <v/>
      </c>
      <c r="CX47" s="19" t="s">
        <v>5</v>
      </c>
    </row>
    <row r="48" spans="1:102" s="17" customFormat="1" ht="25.5">
      <c r="A48" s="56">
        <v>39</v>
      </c>
      <c r="B48" s="57" t="str">
        <f t="shared" si="50"/>
        <v/>
      </c>
      <c r="C48" s="84"/>
      <c r="D48" s="30"/>
      <c r="E48" s="87"/>
      <c r="F48" s="87"/>
      <c r="G48" s="87"/>
      <c r="H48" s="31"/>
      <c r="I48" s="30"/>
      <c r="J48" s="31"/>
      <c r="K48" s="31"/>
      <c r="L48" s="31"/>
      <c r="M48" s="52"/>
      <c r="N48" s="31"/>
      <c r="O48" s="52"/>
      <c r="P48" s="30"/>
      <c r="Q48" s="48"/>
      <c r="R48" s="30"/>
      <c r="S48" s="30"/>
      <c r="T48" s="30"/>
      <c r="U48" s="31"/>
      <c r="V48" s="31"/>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80"/>
      <c r="AV48" s="89"/>
      <c r="AW48" s="15" t="str">
        <f t="shared" si="51"/>
        <v/>
      </c>
      <c r="AX48" s="15" t="str">
        <f t="shared" si="52"/>
        <v/>
      </c>
      <c r="AY48" s="15" t="str">
        <f t="shared" si="53"/>
        <v/>
      </c>
      <c r="AZ48" s="15" t="str">
        <f t="shared" si="54"/>
        <v/>
      </c>
      <c r="BA48" s="15" t="str">
        <f t="shared" si="55"/>
        <v/>
      </c>
      <c r="BB48" s="15" t="str">
        <f t="shared" si="56"/>
        <v/>
      </c>
      <c r="BC48" s="15" t="str">
        <f t="shared" si="57"/>
        <v/>
      </c>
      <c r="BD48" s="15" t="str">
        <f t="shared" si="58"/>
        <v/>
      </c>
      <c r="BE48" s="15" t="str">
        <f t="shared" si="59"/>
        <v/>
      </c>
      <c r="BF48" s="15" t="str">
        <f t="shared" si="60"/>
        <v/>
      </c>
      <c r="BG48" s="15" t="str">
        <f t="shared" si="61"/>
        <v/>
      </c>
      <c r="BH48" s="15" t="str">
        <f t="shared" si="62"/>
        <v/>
      </c>
      <c r="BI48" s="15" t="str">
        <f t="shared" si="63"/>
        <v/>
      </c>
      <c r="BJ48" s="15" t="str">
        <f t="shared" si="49"/>
        <v/>
      </c>
      <c r="BK48" s="15" t="str">
        <f t="shared" si="49"/>
        <v/>
      </c>
      <c r="BL48" s="15" t="str">
        <f t="shared" si="64"/>
        <v/>
      </c>
      <c r="BM48" s="15" t="str">
        <f t="shared" si="65"/>
        <v/>
      </c>
      <c r="BN48" s="15" t="str">
        <f t="shared" si="66"/>
        <v/>
      </c>
      <c r="BO48" s="15" t="str">
        <f t="shared" si="67"/>
        <v/>
      </c>
      <c r="BP48" s="15" t="str">
        <f t="shared" si="68"/>
        <v/>
      </c>
      <c r="BQ48" s="15" t="str">
        <f t="shared" si="69"/>
        <v/>
      </c>
      <c r="BR48" s="15" t="str">
        <f t="shared" si="70"/>
        <v/>
      </c>
      <c r="BS48" s="15" t="str">
        <f t="shared" si="71"/>
        <v/>
      </c>
      <c r="BT48" s="15" t="str">
        <f t="shared" si="72"/>
        <v/>
      </c>
      <c r="BU48" s="15" t="str">
        <f t="shared" si="73"/>
        <v/>
      </c>
      <c r="BV48" s="15" t="str">
        <f t="shared" si="35"/>
        <v/>
      </c>
      <c r="BW48" s="15" t="str">
        <f t="shared" si="74"/>
        <v/>
      </c>
      <c r="BX48" s="15" t="str">
        <f t="shared" si="75"/>
        <v/>
      </c>
      <c r="BY48" s="15" t="str">
        <f t="shared" si="76"/>
        <v/>
      </c>
      <c r="BZ48" s="15" t="str">
        <f t="shared" si="77"/>
        <v/>
      </c>
      <c r="CA48" s="15" t="str">
        <f t="shared" si="36"/>
        <v/>
      </c>
      <c r="CB48" s="15" t="str">
        <f t="shared" si="37"/>
        <v/>
      </c>
      <c r="CC48" s="15" t="str">
        <f t="shared" si="38"/>
        <v/>
      </c>
      <c r="CD48" s="15" t="str">
        <f t="shared" si="39"/>
        <v/>
      </c>
      <c r="CE48" s="15" t="str">
        <f t="shared" si="40"/>
        <v/>
      </c>
      <c r="CF48" s="15" t="str">
        <f t="shared" si="41"/>
        <v/>
      </c>
      <c r="CG48" s="15" t="str">
        <f t="shared" si="42"/>
        <v/>
      </c>
      <c r="CH48" s="15" t="str">
        <f t="shared" si="43"/>
        <v/>
      </c>
      <c r="CI48" s="15" t="str">
        <f t="shared" si="44"/>
        <v/>
      </c>
      <c r="CJ48" s="15" t="str">
        <f t="shared" si="45"/>
        <v/>
      </c>
      <c r="CK48" s="15" t="str">
        <f t="shared" si="46"/>
        <v/>
      </c>
      <c r="CL48" s="15" t="str">
        <f t="shared" si="47"/>
        <v/>
      </c>
      <c r="CM48" s="15" t="str">
        <f t="shared" si="48"/>
        <v/>
      </c>
      <c r="CN48" s="15" t="str">
        <f t="shared" si="48"/>
        <v/>
      </c>
      <c r="CO48" s="15" t="str">
        <f t="shared" si="78"/>
        <v/>
      </c>
      <c r="CP48" s="16"/>
      <c r="CS48" s="45"/>
      <c r="CT48" s="45"/>
      <c r="CU48" s="45"/>
      <c r="CV48" s="58" t="str">
        <f t="shared" si="79"/>
        <v/>
      </c>
      <c r="CX48" s="19" t="s">
        <v>5</v>
      </c>
    </row>
    <row r="49" spans="1:102" s="17" customFormat="1" ht="25.5">
      <c r="A49" s="56">
        <v>40</v>
      </c>
      <c r="B49" s="57" t="str">
        <f t="shared" si="50"/>
        <v/>
      </c>
      <c r="C49" s="84"/>
      <c r="D49" s="30"/>
      <c r="E49" s="87"/>
      <c r="F49" s="87"/>
      <c r="G49" s="87"/>
      <c r="H49" s="31"/>
      <c r="I49" s="30"/>
      <c r="J49" s="31"/>
      <c r="K49" s="31"/>
      <c r="L49" s="31"/>
      <c r="M49" s="52"/>
      <c r="N49" s="31"/>
      <c r="O49" s="52"/>
      <c r="P49" s="30"/>
      <c r="Q49" s="48"/>
      <c r="R49" s="30"/>
      <c r="S49" s="30"/>
      <c r="T49" s="30"/>
      <c r="U49" s="31"/>
      <c r="V49" s="31"/>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80"/>
      <c r="AV49" s="89"/>
      <c r="AW49" s="15" t="str">
        <f t="shared" si="51"/>
        <v/>
      </c>
      <c r="AX49" s="15" t="str">
        <f t="shared" si="52"/>
        <v/>
      </c>
      <c r="AY49" s="15" t="str">
        <f t="shared" si="53"/>
        <v/>
      </c>
      <c r="AZ49" s="15" t="str">
        <f t="shared" si="54"/>
        <v/>
      </c>
      <c r="BA49" s="15" t="str">
        <f t="shared" si="55"/>
        <v/>
      </c>
      <c r="BB49" s="15" t="str">
        <f t="shared" si="56"/>
        <v/>
      </c>
      <c r="BC49" s="15" t="str">
        <f t="shared" si="57"/>
        <v/>
      </c>
      <c r="BD49" s="15" t="str">
        <f t="shared" si="58"/>
        <v/>
      </c>
      <c r="BE49" s="15" t="str">
        <f t="shared" si="59"/>
        <v/>
      </c>
      <c r="BF49" s="15" t="str">
        <f t="shared" si="60"/>
        <v/>
      </c>
      <c r="BG49" s="15" t="str">
        <f t="shared" si="61"/>
        <v/>
      </c>
      <c r="BH49" s="15" t="str">
        <f t="shared" si="62"/>
        <v/>
      </c>
      <c r="BI49" s="15" t="str">
        <f t="shared" si="63"/>
        <v/>
      </c>
      <c r="BJ49" s="15" t="str">
        <f t="shared" si="49"/>
        <v/>
      </c>
      <c r="BK49" s="15" t="str">
        <f t="shared" si="49"/>
        <v/>
      </c>
      <c r="BL49" s="15" t="str">
        <f t="shared" si="64"/>
        <v/>
      </c>
      <c r="BM49" s="15" t="str">
        <f t="shared" si="65"/>
        <v/>
      </c>
      <c r="BN49" s="15" t="str">
        <f t="shared" si="66"/>
        <v/>
      </c>
      <c r="BO49" s="15" t="str">
        <f t="shared" si="67"/>
        <v/>
      </c>
      <c r="BP49" s="15" t="str">
        <f t="shared" si="68"/>
        <v/>
      </c>
      <c r="BQ49" s="15" t="str">
        <f t="shared" si="69"/>
        <v/>
      </c>
      <c r="BR49" s="15" t="str">
        <f t="shared" si="70"/>
        <v/>
      </c>
      <c r="BS49" s="15" t="str">
        <f t="shared" si="71"/>
        <v/>
      </c>
      <c r="BT49" s="15" t="str">
        <f t="shared" si="72"/>
        <v/>
      </c>
      <c r="BU49" s="15" t="str">
        <f t="shared" si="73"/>
        <v/>
      </c>
      <c r="BV49" s="15" t="str">
        <f t="shared" si="35"/>
        <v/>
      </c>
      <c r="BW49" s="15" t="str">
        <f t="shared" si="74"/>
        <v/>
      </c>
      <c r="BX49" s="15" t="str">
        <f t="shared" si="75"/>
        <v/>
      </c>
      <c r="BY49" s="15" t="str">
        <f t="shared" si="76"/>
        <v/>
      </c>
      <c r="BZ49" s="15" t="str">
        <f t="shared" si="77"/>
        <v/>
      </c>
      <c r="CA49" s="15" t="str">
        <f t="shared" si="36"/>
        <v/>
      </c>
      <c r="CB49" s="15" t="str">
        <f t="shared" si="37"/>
        <v/>
      </c>
      <c r="CC49" s="15" t="str">
        <f t="shared" si="38"/>
        <v/>
      </c>
      <c r="CD49" s="15" t="str">
        <f t="shared" si="39"/>
        <v/>
      </c>
      <c r="CE49" s="15" t="str">
        <f t="shared" si="40"/>
        <v/>
      </c>
      <c r="CF49" s="15" t="str">
        <f t="shared" si="41"/>
        <v/>
      </c>
      <c r="CG49" s="15" t="str">
        <f t="shared" si="42"/>
        <v/>
      </c>
      <c r="CH49" s="15" t="str">
        <f t="shared" si="43"/>
        <v/>
      </c>
      <c r="CI49" s="15" t="str">
        <f t="shared" si="44"/>
        <v/>
      </c>
      <c r="CJ49" s="15" t="str">
        <f t="shared" si="45"/>
        <v/>
      </c>
      <c r="CK49" s="15" t="str">
        <f t="shared" si="46"/>
        <v/>
      </c>
      <c r="CL49" s="15" t="str">
        <f t="shared" si="47"/>
        <v/>
      </c>
      <c r="CM49" s="15" t="str">
        <f t="shared" si="48"/>
        <v/>
      </c>
      <c r="CN49" s="15" t="str">
        <f t="shared" si="48"/>
        <v/>
      </c>
      <c r="CO49" s="15" t="str">
        <f t="shared" si="78"/>
        <v/>
      </c>
      <c r="CP49" s="16"/>
      <c r="CS49" s="45"/>
      <c r="CT49" s="45"/>
      <c r="CU49" s="45"/>
      <c r="CV49" s="58" t="str">
        <f t="shared" si="79"/>
        <v/>
      </c>
      <c r="CX49" s="19" t="s">
        <v>5</v>
      </c>
    </row>
    <row r="50" spans="1:102" s="17" customFormat="1" ht="25.5">
      <c r="A50" s="56">
        <v>41</v>
      </c>
      <c r="B50" s="57" t="str">
        <f t="shared" si="50"/>
        <v/>
      </c>
      <c r="C50" s="84"/>
      <c r="D50" s="30"/>
      <c r="E50" s="87"/>
      <c r="F50" s="87"/>
      <c r="G50" s="87"/>
      <c r="H50" s="31"/>
      <c r="I50" s="30"/>
      <c r="J50" s="31"/>
      <c r="K50" s="31"/>
      <c r="L50" s="31"/>
      <c r="M50" s="52"/>
      <c r="N50" s="31"/>
      <c r="O50" s="52"/>
      <c r="P50" s="30"/>
      <c r="Q50" s="48"/>
      <c r="R50" s="30"/>
      <c r="S50" s="30"/>
      <c r="T50" s="30"/>
      <c r="U50" s="31"/>
      <c r="V50" s="31"/>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80"/>
      <c r="AV50" s="89"/>
      <c r="AW50" s="15" t="str">
        <f t="shared" si="51"/>
        <v/>
      </c>
      <c r="AX50" s="15" t="str">
        <f t="shared" si="52"/>
        <v/>
      </c>
      <c r="AY50" s="15" t="str">
        <f t="shared" si="53"/>
        <v/>
      </c>
      <c r="AZ50" s="15" t="str">
        <f t="shared" si="54"/>
        <v/>
      </c>
      <c r="BA50" s="15" t="str">
        <f t="shared" si="55"/>
        <v/>
      </c>
      <c r="BB50" s="15" t="str">
        <f t="shared" si="56"/>
        <v/>
      </c>
      <c r="BC50" s="15" t="str">
        <f t="shared" si="57"/>
        <v/>
      </c>
      <c r="BD50" s="15" t="str">
        <f t="shared" si="58"/>
        <v/>
      </c>
      <c r="BE50" s="15" t="str">
        <f t="shared" si="59"/>
        <v/>
      </c>
      <c r="BF50" s="15" t="str">
        <f t="shared" si="60"/>
        <v/>
      </c>
      <c r="BG50" s="15" t="str">
        <f t="shared" si="61"/>
        <v/>
      </c>
      <c r="BH50" s="15" t="str">
        <f t="shared" si="62"/>
        <v/>
      </c>
      <c r="BI50" s="15" t="str">
        <f t="shared" si="63"/>
        <v/>
      </c>
      <c r="BJ50" s="15" t="str">
        <f t="shared" ref="BJ50:BK69" si="80">IF(COUNTA($C50:$AU50)=0,"","ok")</f>
        <v/>
      </c>
      <c r="BK50" s="15" t="str">
        <f t="shared" si="80"/>
        <v/>
      </c>
      <c r="BL50" s="15" t="str">
        <f t="shared" si="64"/>
        <v/>
      </c>
      <c r="BM50" s="15" t="str">
        <f t="shared" si="65"/>
        <v/>
      </c>
      <c r="BN50" s="15" t="str">
        <f t="shared" si="66"/>
        <v/>
      </c>
      <c r="BO50" s="15" t="str">
        <f t="shared" si="67"/>
        <v/>
      </c>
      <c r="BP50" s="15" t="str">
        <f t="shared" si="68"/>
        <v/>
      </c>
      <c r="BQ50" s="15" t="str">
        <f t="shared" si="69"/>
        <v/>
      </c>
      <c r="BR50" s="15" t="str">
        <f t="shared" si="70"/>
        <v/>
      </c>
      <c r="BS50" s="15" t="str">
        <f t="shared" si="71"/>
        <v/>
      </c>
      <c r="BT50" s="15" t="str">
        <f t="shared" si="72"/>
        <v/>
      </c>
      <c r="BU50" s="15" t="str">
        <f t="shared" si="73"/>
        <v/>
      </c>
      <c r="BV50" s="15" t="str">
        <f t="shared" si="35"/>
        <v/>
      </c>
      <c r="BW50" s="15" t="str">
        <f t="shared" si="74"/>
        <v/>
      </c>
      <c r="BX50" s="15" t="str">
        <f t="shared" si="75"/>
        <v/>
      </c>
      <c r="BY50" s="15" t="str">
        <f t="shared" si="76"/>
        <v/>
      </c>
      <c r="BZ50" s="15" t="str">
        <f t="shared" si="77"/>
        <v/>
      </c>
      <c r="CA50" s="15" t="str">
        <f t="shared" si="36"/>
        <v/>
      </c>
      <c r="CB50" s="15" t="str">
        <f t="shared" si="37"/>
        <v/>
      </c>
      <c r="CC50" s="15" t="str">
        <f t="shared" si="38"/>
        <v/>
      </c>
      <c r="CD50" s="15" t="str">
        <f t="shared" si="39"/>
        <v/>
      </c>
      <c r="CE50" s="15" t="str">
        <f t="shared" si="40"/>
        <v/>
      </c>
      <c r="CF50" s="15" t="str">
        <f t="shared" si="41"/>
        <v/>
      </c>
      <c r="CG50" s="15" t="str">
        <f t="shared" si="42"/>
        <v/>
      </c>
      <c r="CH50" s="15" t="str">
        <f t="shared" si="43"/>
        <v/>
      </c>
      <c r="CI50" s="15" t="str">
        <f t="shared" si="44"/>
        <v/>
      </c>
      <c r="CJ50" s="15" t="str">
        <f t="shared" si="45"/>
        <v/>
      </c>
      <c r="CK50" s="15" t="str">
        <f t="shared" si="46"/>
        <v/>
      </c>
      <c r="CL50" s="15" t="str">
        <f t="shared" si="47"/>
        <v/>
      </c>
      <c r="CM50" s="15" t="str">
        <f t="shared" si="48"/>
        <v/>
      </c>
      <c r="CN50" s="15" t="str">
        <f t="shared" si="48"/>
        <v/>
      </c>
      <c r="CO50" s="15" t="str">
        <f t="shared" si="78"/>
        <v/>
      </c>
      <c r="CP50" s="16"/>
      <c r="CS50" s="45"/>
      <c r="CT50" s="45"/>
      <c r="CU50" s="45"/>
      <c r="CV50" s="58" t="str">
        <f t="shared" si="79"/>
        <v/>
      </c>
      <c r="CX50" s="19" t="s">
        <v>5</v>
      </c>
    </row>
    <row r="51" spans="1:102" s="17" customFormat="1" ht="25.5">
      <c r="A51" s="56">
        <v>42</v>
      </c>
      <c r="B51" s="57" t="str">
        <f t="shared" si="50"/>
        <v/>
      </c>
      <c r="C51" s="84"/>
      <c r="D51" s="30"/>
      <c r="E51" s="87"/>
      <c r="F51" s="87"/>
      <c r="G51" s="87"/>
      <c r="H51" s="31"/>
      <c r="I51" s="30"/>
      <c r="J51" s="31"/>
      <c r="K51" s="31"/>
      <c r="L51" s="31"/>
      <c r="M51" s="52"/>
      <c r="N51" s="31"/>
      <c r="O51" s="52"/>
      <c r="P51" s="30"/>
      <c r="Q51" s="48"/>
      <c r="R51" s="30"/>
      <c r="S51" s="30"/>
      <c r="T51" s="30"/>
      <c r="U51" s="31"/>
      <c r="V51" s="31"/>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80"/>
      <c r="AV51" s="89"/>
      <c r="AW51" s="15" t="str">
        <f t="shared" si="51"/>
        <v/>
      </c>
      <c r="AX51" s="15" t="str">
        <f t="shared" si="52"/>
        <v/>
      </c>
      <c r="AY51" s="15" t="str">
        <f t="shared" si="53"/>
        <v/>
      </c>
      <c r="AZ51" s="15" t="str">
        <f t="shared" si="54"/>
        <v/>
      </c>
      <c r="BA51" s="15" t="str">
        <f t="shared" si="55"/>
        <v/>
      </c>
      <c r="BB51" s="15" t="str">
        <f t="shared" si="56"/>
        <v/>
      </c>
      <c r="BC51" s="15" t="str">
        <f t="shared" si="57"/>
        <v/>
      </c>
      <c r="BD51" s="15" t="str">
        <f t="shared" si="58"/>
        <v/>
      </c>
      <c r="BE51" s="15" t="str">
        <f t="shared" si="59"/>
        <v/>
      </c>
      <c r="BF51" s="15" t="str">
        <f t="shared" si="60"/>
        <v/>
      </c>
      <c r="BG51" s="15" t="str">
        <f t="shared" si="61"/>
        <v/>
      </c>
      <c r="BH51" s="15" t="str">
        <f t="shared" si="62"/>
        <v/>
      </c>
      <c r="BI51" s="15" t="str">
        <f t="shared" si="63"/>
        <v/>
      </c>
      <c r="BJ51" s="15" t="str">
        <f t="shared" si="80"/>
        <v/>
      </c>
      <c r="BK51" s="15" t="str">
        <f t="shared" si="80"/>
        <v/>
      </c>
      <c r="BL51" s="15" t="str">
        <f t="shared" si="64"/>
        <v/>
      </c>
      <c r="BM51" s="15" t="str">
        <f t="shared" si="65"/>
        <v/>
      </c>
      <c r="BN51" s="15" t="str">
        <f t="shared" si="66"/>
        <v/>
      </c>
      <c r="BO51" s="15" t="str">
        <f t="shared" si="67"/>
        <v/>
      </c>
      <c r="BP51" s="15" t="str">
        <f t="shared" si="68"/>
        <v/>
      </c>
      <c r="BQ51" s="15" t="str">
        <f t="shared" si="69"/>
        <v/>
      </c>
      <c r="BR51" s="15" t="str">
        <f t="shared" si="70"/>
        <v/>
      </c>
      <c r="BS51" s="15" t="str">
        <f t="shared" si="71"/>
        <v/>
      </c>
      <c r="BT51" s="15" t="str">
        <f t="shared" si="72"/>
        <v/>
      </c>
      <c r="BU51" s="15" t="str">
        <f t="shared" si="73"/>
        <v/>
      </c>
      <c r="BV51" s="15" t="str">
        <f t="shared" si="35"/>
        <v/>
      </c>
      <c r="BW51" s="15" t="str">
        <f t="shared" si="74"/>
        <v/>
      </c>
      <c r="BX51" s="15" t="str">
        <f t="shared" si="75"/>
        <v/>
      </c>
      <c r="BY51" s="15" t="str">
        <f t="shared" si="76"/>
        <v/>
      </c>
      <c r="BZ51" s="15" t="str">
        <f t="shared" si="77"/>
        <v/>
      </c>
      <c r="CA51" s="15" t="str">
        <f t="shared" si="36"/>
        <v/>
      </c>
      <c r="CB51" s="15" t="str">
        <f t="shared" si="37"/>
        <v/>
      </c>
      <c r="CC51" s="15" t="str">
        <f t="shared" si="38"/>
        <v/>
      </c>
      <c r="CD51" s="15" t="str">
        <f t="shared" si="39"/>
        <v/>
      </c>
      <c r="CE51" s="15" t="str">
        <f t="shared" si="40"/>
        <v/>
      </c>
      <c r="CF51" s="15" t="str">
        <f t="shared" si="41"/>
        <v/>
      </c>
      <c r="CG51" s="15" t="str">
        <f t="shared" si="42"/>
        <v/>
      </c>
      <c r="CH51" s="15" t="str">
        <f t="shared" si="43"/>
        <v/>
      </c>
      <c r="CI51" s="15" t="str">
        <f t="shared" si="44"/>
        <v/>
      </c>
      <c r="CJ51" s="15" t="str">
        <f t="shared" si="45"/>
        <v/>
      </c>
      <c r="CK51" s="15" t="str">
        <f t="shared" si="46"/>
        <v/>
      </c>
      <c r="CL51" s="15" t="str">
        <f t="shared" si="47"/>
        <v/>
      </c>
      <c r="CM51" s="15" t="str">
        <f t="shared" si="48"/>
        <v/>
      </c>
      <c r="CN51" s="15" t="str">
        <f t="shared" si="48"/>
        <v/>
      </c>
      <c r="CO51" s="15" t="str">
        <f t="shared" si="78"/>
        <v/>
      </c>
      <c r="CP51" s="16"/>
      <c r="CS51" s="45"/>
      <c r="CT51" s="45"/>
      <c r="CU51" s="45"/>
      <c r="CV51" s="58" t="str">
        <f t="shared" si="79"/>
        <v/>
      </c>
      <c r="CX51" s="19" t="s">
        <v>5</v>
      </c>
    </row>
    <row r="52" spans="1:102" s="17" customFormat="1" ht="25.5">
      <c r="A52" s="56">
        <v>43</v>
      </c>
      <c r="B52" s="57" t="str">
        <f t="shared" si="50"/>
        <v/>
      </c>
      <c r="C52" s="84"/>
      <c r="D52" s="30"/>
      <c r="E52" s="87"/>
      <c r="F52" s="87"/>
      <c r="G52" s="87"/>
      <c r="H52" s="31"/>
      <c r="I52" s="30"/>
      <c r="J52" s="31"/>
      <c r="K52" s="31"/>
      <c r="L52" s="31"/>
      <c r="M52" s="52"/>
      <c r="N52" s="31"/>
      <c r="O52" s="52"/>
      <c r="P52" s="30"/>
      <c r="Q52" s="48"/>
      <c r="R52" s="30"/>
      <c r="S52" s="30"/>
      <c r="T52" s="30"/>
      <c r="U52" s="31"/>
      <c r="V52" s="31"/>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80"/>
      <c r="AV52" s="89"/>
      <c r="AW52" s="15" t="str">
        <f t="shared" si="51"/>
        <v/>
      </c>
      <c r="AX52" s="15" t="str">
        <f t="shared" si="52"/>
        <v/>
      </c>
      <c r="AY52" s="15" t="str">
        <f t="shared" si="53"/>
        <v/>
      </c>
      <c r="AZ52" s="15" t="str">
        <f t="shared" si="54"/>
        <v/>
      </c>
      <c r="BA52" s="15" t="str">
        <f t="shared" si="55"/>
        <v/>
      </c>
      <c r="BB52" s="15" t="str">
        <f t="shared" si="56"/>
        <v/>
      </c>
      <c r="BC52" s="15" t="str">
        <f t="shared" si="57"/>
        <v/>
      </c>
      <c r="BD52" s="15" t="str">
        <f t="shared" si="58"/>
        <v/>
      </c>
      <c r="BE52" s="15" t="str">
        <f t="shared" si="59"/>
        <v/>
      </c>
      <c r="BF52" s="15" t="str">
        <f t="shared" si="60"/>
        <v/>
      </c>
      <c r="BG52" s="15" t="str">
        <f t="shared" si="61"/>
        <v/>
      </c>
      <c r="BH52" s="15" t="str">
        <f t="shared" si="62"/>
        <v/>
      </c>
      <c r="BI52" s="15" t="str">
        <f t="shared" si="63"/>
        <v/>
      </c>
      <c r="BJ52" s="15" t="str">
        <f t="shared" si="80"/>
        <v/>
      </c>
      <c r="BK52" s="15" t="str">
        <f t="shared" si="80"/>
        <v/>
      </c>
      <c r="BL52" s="15" t="str">
        <f t="shared" si="64"/>
        <v/>
      </c>
      <c r="BM52" s="15" t="str">
        <f t="shared" si="65"/>
        <v/>
      </c>
      <c r="BN52" s="15" t="str">
        <f t="shared" si="66"/>
        <v/>
      </c>
      <c r="BO52" s="15" t="str">
        <f t="shared" si="67"/>
        <v/>
      </c>
      <c r="BP52" s="15" t="str">
        <f t="shared" si="68"/>
        <v/>
      </c>
      <c r="BQ52" s="15" t="str">
        <f t="shared" si="69"/>
        <v/>
      </c>
      <c r="BR52" s="15" t="str">
        <f t="shared" si="70"/>
        <v/>
      </c>
      <c r="BS52" s="15" t="str">
        <f t="shared" si="71"/>
        <v/>
      </c>
      <c r="BT52" s="15" t="str">
        <f t="shared" si="72"/>
        <v/>
      </c>
      <c r="BU52" s="15" t="str">
        <f t="shared" si="73"/>
        <v/>
      </c>
      <c r="BV52" s="15" t="str">
        <f t="shared" si="35"/>
        <v/>
      </c>
      <c r="BW52" s="15" t="str">
        <f t="shared" si="74"/>
        <v/>
      </c>
      <c r="BX52" s="15" t="str">
        <f t="shared" si="75"/>
        <v/>
      </c>
      <c r="BY52" s="15" t="str">
        <f t="shared" si="76"/>
        <v/>
      </c>
      <c r="BZ52" s="15" t="str">
        <f t="shared" si="77"/>
        <v/>
      </c>
      <c r="CA52" s="15" t="str">
        <f t="shared" si="36"/>
        <v/>
      </c>
      <c r="CB52" s="15" t="str">
        <f t="shared" si="37"/>
        <v/>
      </c>
      <c r="CC52" s="15" t="str">
        <f t="shared" si="38"/>
        <v/>
      </c>
      <c r="CD52" s="15" t="str">
        <f t="shared" si="39"/>
        <v/>
      </c>
      <c r="CE52" s="15" t="str">
        <f t="shared" si="40"/>
        <v/>
      </c>
      <c r="CF52" s="15" t="str">
        <f t="shared" si="41"/>
        <v/>
      </c>
      <c r="CG52" s="15" t="str">
        <f t="shared" si="42"/>
        <v/>
      </c>
      <c r="CH52" s="15" t="str">
        <f t="shared" si="43"/>
        <v/>
      </c>
      <c r="CI52" s="15" t="str">
        <f t="shared" si="44"/>
        <v/>
      </c>
      <c r="CJ52" s="15" t="str">
        <f t="shared" si="45"/>
        <v/>
      </c>
      <c r="CK52" s="15" t="str">
        <f t="shared" si="46"/>
        <v/>
      </c>
      <c r="CL52" s="15" t="str">
        <f t="shared" si="47"/>
        <v/>
      </c>
      <c r="CM52" s="15" t="str">
        <f t="shared" si="48"/>
        <v/>
      </c>
      <c r="CN52" s="15" t="str">
        <f t="shared" si="48"/>
        <v/>
      </c>
      <c r="CO52" s="15" t="str">
        <f t="shared" si="78"/>
        <v/>
      </c>
      <c r="CP52" s="16"/>
      <c r="CS52" s="45"/>
      <c r="CT52" s="45"/>
      <c r="CU52" s="45"/>
      <c r="CV52" s="58" t="str">
        <f t="shared" si="79"/>
        <v/>
      </c>
      <c r="CX52" s="19" t="s">
        <v>5</v>
      </c>
    </row>
    <row r="53" spans="1:102" s="17" customFormat="1" ht="25.5">
      <c r="A53" s="56">
        <v>44</v>
      </c>
      <c r="B53" s="57" t="str">
        <f t="shared" si="50"/>
        <v/>
      </c>
      <c r="C53" s="84"/>
      <c r="D53" s="30"/>
      <c r="E53" s="87"/>
      <c r="F53" s="87"/>
      <c r="G53" s="87"/>
      <c r="H53" s="31"/>
      <c r="I53" s="30"/>
      <c r="J53" s="31"/>
      <c r="K53" s="31"/>
      <c r="L53" s="31"/>
      <c r="M53" s="52"/>
      <c r="N53" s="31"/>
      <c r="O53" s="52"/>
      <c r="P53" s="30"/>
      <c r="Q53" s="48"/>
      <c r="R53" s="30"/>
      <c r="S53" s="30"/>
      <c r="T53" s="30"/>
      <c r="U53" s="31"/>
      <c r="V53" s="31"/>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80"/>
      <c r="AV53" s="89"/>
      <c r="AW53" s="15" t="str">
        <f t="shared" si="51"/>
        <v/>
      </c>
      <c r="AX53" s="15" t="str">
        <f t="shared" si="52"/>
        <v/>
      </c>
      <c r="AY53" s="15" t="str">
        <f t="shared" si="53"/>
        <v/>
      </c>
      <c r="AZ53" s="15" t="str">
        <f t="shared" si="54"/>
        <v/>
      </c>
      <c r="BA53" s="15" t="str">
        <f t="shared" si="55"/>
        <v/>
      </c>
      <c r="BB53" s="15" t="str">
        <f t="shared" si="56"/>
        <v/>
      </c>
      <c r="BC53" s="15" t="str">
        <f t="shared" si="57"/>
        <v/>
      </c>
      <c r="BD53" s="15" t="str">
        <f t="shared" si="58"/>
        <v/>
      </c>
      <c r="BE53" s="15" t="str">
        <f t="shared" si="59"/>
        <v/>
      </c>
      <c r="BF53" s="15" t="str">
        <f t="shared" si="60"/>
        <v/>
      </c>
      <c r="BG53" s="15" t="str">
        <f t="shared" si="61"/>
        <v/>
      </c>
      <c r="BH53" s="15" t="str">
        <f t="shared" si="62"/>
        <v/>
      </c>
      <c r="BI53" s="15" t="str">
        <f t="shared" si="63"/>
        <v/>
      </c>
      <c r="BJ53" s="15" t="str">
        <f t="shared" si="80"/>
        <v/>
      </c>
      <c r="BK53" s="15" t="str">
        <f t="shared" si="80"/>
        <v/>
      </c>
      <c r="BL53" s="15" t="str">
        <f t="shared" si="64"/>
        <v/>
      </c>
      <c r="BM53" s="15" t="str">
        <f t="shared" si="65"/>
        <v/>
      </c>
      <c r="BN53" s="15" t="str">
        <f t="shared" si="66"/>
        <v/>
      </c>
      <c r="BO53" s="15" t="str">
        <f t="shared" si="67"/>
        <v/>
      </c>
      <c r="BP53" s="15" t="str">
        <f t="shared" si="68"/>
        <v/>
      </c>
      <c r="BQ53" s="15" t="str">
        <f t="shared" si="69"/>
        <v/>
      </c>
      <c r="BR53" s="15" t="str">
        <f t="shared" si="70"/>
        <v/>
      </c>
      <c r="BS53" s="15" t="str">
        <f t="shared" si="71"/>
        <v/>
      </c>
      <c r="BT53" s="15" t="str">
        <f t="shared" si="72"/>
        <v/>
      </c>
      <c r="BU53" s="15" t="str">
        <f t="shared" si="73"/>
        <v/>
      </c>
      <c r="BV53" s="15" t="str">
        <f t="shared" si="35"/>
        <v/>
      </c>
      <c r="BW53" s="15" t="str">
        <f t="shared" si="74"/>
        <v/>
      </c>
      <c r="BX53" s="15" t="str">
        <f t="shared" si="75"/>
        <v/>
      </c>
      <c r="BY53" s="15" t="str">
        <f t="shared" si="76"/>
        <v/>
      </c>
      <c r="BZ53" s="15" t="str">
        <f t="shared" si="77"/>
        <v/>
      </c>
      <c r="CA53" s="15" t="str">
        <f t="shared" si="36"/>
        <v/>
      </c>
      <c r="CB53" s="15" t="str">
        <f t="shared" si="37"/>
        <v/>
      </c>
      <c r="CC53" s="15" t="str">
        <f t="shared" si="38"/>
        <v/>
      </c>
      <c r="CD53" s="15" t="str">
        <f t="shared" si="39"/>
        <v/>
      </c>
      <c r="CE53" s="15" t="str">
        <f t="shared" si="40"/>
        <v/>
      </c>
      <c r="CF53" s="15" t="str">
        <f t="shared" si="41"/>
        <v/>
      </c>
      <c r="CG53" s="15" t="str">
        <f t="shared" si="42"/>
        <v/>
      </c>
      <c r="CH53" s="15" t="str">
        <f t="shared" si="43"/>
        <v/>
      </c>
      <c r="CI53" s="15" t="str">
        <f t="shared" si="44"/>
        <v/>
      </c>
      <c r="CJ53" s="15" t="str">
        <f t="shared" si="45"/>
        <v/>
      </c>
      <c r="CK53" s="15" t="str">
        <f t="shared" si="46"/>
        <v/>
      </c>
      <c r="CL53" s="15" t="str">
        <f t="shared" si="47"/>
        <v/>
      </c>
      <c r="CM53" s="15" t="str">
        <f t="shared" si="48"/>
        <v/>
      </c>
      <c r="CN53" s="15" t="str">
        <f t="shared" si="48"/>
        <v/>
      </c>
      <c r="CO53" s="15" t="str">
        <f t="shared" si="78"/>
        <v/>
      </c>
      <c r="CP53" s="16"/>
      <c r="CS53" s="45"/>
      <c r="CT53" s="45"/>
      <c r="CU53" s="45"/>
      <c r="CV53" s="58" t="str">
        <f t="shared" si="79"/>
        <v/>
      </c>
      <c r="CX53" s="19" t="s">
        <v>5</v>
      </c>
    </row>
    <row r="54" spans="1:102" s="17" customFormat="1" ht="25.5">
      <c r="A54" s="56">
        <v>45</v>
      </c>
      <c r="B54" s="57" t="str">
        <f t="shared" si="50"/>
        <v/>
      </c>
      <c r="C54" s="84"/>
      <c r="D54" s="30"/>
      <c r="E54" s="87"/>
      <c r="F54" s="87"/>
      <c r="G54" s="87"/>
      <c r="H54" s="31"/>
      <c r="I54" s="30"/>
      <c r="J54" s="31"/>
      <c r="K54" s="31"/>
      <c r="L54" s="31"/>
      <c r="M54" s="52"/>
      <c r="N54" s="31"/>
      <c r="O54" s="52"/>
      <c r="P54" s="30"/>
      <c r="Q54" s="48"/>
      <c r="R54" s="30"/>
      <c r="S54" s="30"/>
      <c r="T54" s="30"/>
      <c r="U54" s="31"/>
      <c r="V54" s="31"/>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80"/>
      <c r="AV54" s="89"/>
      <c r="AW54" s="15" t="str">
        <f t="shared" si="51"/>
        <v/>
      </c>
      <c r="AX54" s="15" t="str">
        <f t="shared" si="52"/>
        <v/>
      </c>
      <c r="AY54" s="15" t="str">
        <f t="shared" si="53"/>
        <v/>
      </c>
      <c r="AZ54" s="15" t="str">
        <f t="shared" si="54"/>
        <v/>
      </c>
      <c r="BA54" s="15" t="str">
        <f t="shared" si="55"/>
        <v/>
      </c>
      <c r="BB54" s="15" t="str">
        <f t="shared" si="56"/>
        <v/>
      </c>
      <c r="BC54" s="15" t="str">
        <f t="shared" si="57"/>
        <v/>
      </c>
      <c r="BD54" s="15" t="str">
        <f t="shared" si="58"/>
        <v/>
      </c>
      <c r="BE54" s="15" t="str">
        <f t="shared" si="59"/>
        <v/>
      </c>
      <c r="BF54" s="15" t="str">
        <f t="shared" si="60"/>
        <v/>
      </c>
      <c r="BG54" s="15" t="str">
        <f t="shared" si="61"/>
        <v/>
      </c>
      <c r="BH54" s="15" t="str">
        <f t="shared" si="62"/>
        <v/>
      </c>
      <c r="BI54" s="15" t="str">
        <f t="shared" si="63"/>
        <v/>
      </c>
      <c r="BJ54" s="15" t="str">
        <f t="shared" si="80"/>
        <v/>
      </c>
      <c r="BK54" s="15" t="str">
        <f t="shared" si="80"/>
        <v/>
      </c>
      <c r="BL54" s="15" t="str">
        <f t="shared" si="64"/>
        <v/>
      </c>
      <c r="BM54" s="15" t="str">
        <f t="shared" si="65"/>
        <v/>
      </c>
      <c r="BN54" s="15" t="str">
        <f t="shared" si="66"/>
        <v/>
      </c>
      <c r="BO54" s="15" t="str">
        <f t="shared" si="67"/>
        <v/>
      </c>
      <c r="BP54" s="15" t="str">
        <f t="shared" si="68"/>
        <v/>
      </c>
      <c r="BQ54" s="15" t="str">
        <f t="shared" si="69"/>
        <v/>
      </c>
      <c r="BR54" s="15" t="str">
        <f t="shared" si="70"/>
        <v/>
      </c>
      <c r="BS54" s="15" t="str">
        <f t="shared" si="71"/>
        <v/>
      </c>
      <c r="BT54" s="15" t="str">
        <f t="shared" si="72"/>
        <v/>
      </c>
      <c r="BU54" s="15" t="str">
        <f t="shared" si="73"/>
        <v/>
      </c>
      <c r="BV54" s="15" t="str">
        <f t="shared" si="35"/>
        <v/>
      </c>
      <c r="BW54" s="15" t="str">
        <f t="shared" si="74"/>
        <v/>
      </c>
      <c r="BX54" s="15" t="str">
        <f t="shared" si="75"/>
        <v/>
      </c>
      <c r="BY54" s="15" t="str">
        <f t="shared" si="76"/>
        <v/>
      </c>
      <c r="BZ54" s="15" t="str">
        <f t="shared" si="77"/>
        <v/>
      </c>
      <c r="CA54" s="15" t="str">
        <f t="shared" si="36"/>
        <v/>
      </c>
      <c r="CB54" s="15" t="str">
        <f t="shared" si="37"/>
        <v/>
      </c>
      <c r="CC54" s="15" t="str">
        <f t="shared" si="38"/>
        <v/>
      </c>
      <c r="CD54" s="15" t="str">
        <f t="shared" si="39"/>
        <v/>
      </c>
      <c r="CE54" s="15" t="str">
        <f t="shared" si="40"/>
        <v/>
      </c>
      <c r="CF54" s="15" t="str">
        <f t="shared" si="41"/>
        <v/>
      </c>
      <c r="CG54" s="15" t="str">
        <f t="shared" si="42"/>
        <v/>
      </c>
      <c r="CH54" s="15" t="str">
        <f t="shared" si="43"/>
        <v/>
      </c>
      <c r="CI54" s="15" t="str">
        <f t="shared" si="44"/>
        <v/>
      </c>
      <c r="CJ54" s="15" t="str">
        <f t="shared" si="45"/>
        <v/>
      </c>
      <c r="CK54" s="15" t="str">
        <f t="shared" si="46"/>
        <v/>
      </c>
      <c r="CL54" s="15" t="str">
        <f t="shared" si="47"/>
        <v/>
      </c>
      <c r="CM54" s="15" t="str">
        <f t="shared" si="48"/>
        <v/>
      </c>
      <c r="CN54" s="15" t="str">
        <f t="shared" si="48"/>
        <v/>
      </c>
      <c r="CO54" s="15" t="str">
        <f t="shared" si="78"/>
        <v/>
      </c>
      <c r="CP54" s="16"/>
      <c r="CS54" s="45"/>
      <c r="CT54" s="45"/>
      <c r="CU54" s="45"/>
      <c r="CV54" s="58" t="str">
        <f t="shared" si="79"/>
        <v/>
      </c>
      <c r="CX54" s="19" t="s">
        <v>5</v>
      </c>
    </row>
    <row r="55" spans="1:102" s="17" customFormat="1" ht="25.5">
      <c r="A55" s="56">
        <v>46</v>
      </c>
      <c r="B55" s="57" t="str">
        <f t="shared" si="50"/>
        <v/>
      </c>
      <c r="C55" s="84"/>
      <c r="D55" s="30"/>
      <c r="E55" s="87"/>
      <c r="F55" s="87"/>
      <c r="G55" s="87"/>
      <c r="H55" s="31"/>
      <c r="I55" s="30"/>
      <c r="J55" s="31"/>
      <c r="K55" s="31"/>
      <c r="L55" s="31"/>
      <c r="M55" s="52"/>
      <c r="N55" s="31"/>
      <c r="O55" s="52"/>
      <c r="P55" s="30"/>
      <c r="Q55" s="48"/>
      <c r="R55" s="30"/>
      <c r="S55" s="30"/>
      <c r="T55" s="30"/>
      <c r="U55" s="31"/>
      <c r="V55" s="31"/>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80"/>
      <c r="AV55" s="89"/>
      <c r="AW55" s="15" t="str">
        <f t="shared" si="51"/>
        <v/>
      </c>
      <c r="AX55" s="15" t="str">
        <f t="shared" si="52"/>
        <v/>
      </c>
      <c r="AY55" s="15" t="str">
        <f t="shared" si="53"/>
        <v/>
      </c>
      <c r="AZ55" s="15" t="str">
        <f t="shared" si="54"/>
        <v/>
      </c>
      <c r="BA55" s="15" t="str">
        <f t="shared" si="55"/>
        <v/>
      </c>
      <c r="BB55" s="15" t="str">
        <f t="shared" si="56"/>
        <v/>
      </c>
      <c r="BC55" s="15" t="str">
        <f t="shared" si="57"/>
        <v/>
      </c>
      <c r="BD55" s="15" t="str">
        <f t="shared" si="58"/>
        <v/>
      </c>
      <c r="BE55" s="15" t="str">
        <f t="shared" si="59"/>
        <v/>
      </c>
      <c r="BF55" s="15" t="str">
        <f t="shared" si="60"/>
        <v/>
      </c>
      <c r="BG55" s="15" t="str">
        <f t="shared" si="61"/>
        <v/>
      </c>
      <c r="BH55" s="15" t="str">
        <f t="shared" si="62"/>
        <v/>
      </c>
      <c r="BI55" s="15" t="str">
        <f t="shared" si="63"/>
        <v/>
      </c>
      <c r="BJ55" s="15" t="str">
        <f t="shared" si="80"/>
        <v/>
      </c>
      <c r="BK55" s="15" t="str">
        <f t="shared" si="80"/>
        <v/>
      </c>
      <c r="BL55" s="15" t="str">
        <f t="shared" si="64"/>
        <v/>
      </c>
      <c r="BM55" s="15" t="str">
        <f t="shared" si="65"/>
        <v/>
      </c>
      <c r="BN55" s="15" t="str">
        <f t="shared" si="66"/>
        <v/>
      </c>
      <c r="BO55" s="15" t="str">
        <f t="shared" si="67"/>
        <v/>
      </c>
      <c r="BP55" s="15" t="str">
        <f t="shared" si="68"/>
        <v/>
      </c>
      <c r="BQ55" s="15" t="str">
        <f t="shared" si="69"/>
        <v/>
      </c>
      <c r="BR55" s="15" t="str">
        <f t="shared" si="70"/>
        <v/>
      </c>
      <c r="BS55" s="15" t="str">
        <f t="shared" si="71"/>
        <v/>
      </c>
      <c r="BT55" s="15" t="str">
        <f t="shared" si="72"/>
        <v/>
      </c>
      <c r="BU55" s="15" t="str">
        <f t="shared" si="73"/>
        <v/>
      </c>
      <c r="BV55" s="15" t="str">
        <f t="shared" si="35"/>
        <v/>
      </c>
      <c r="BW55" s="15" t="str">
        <f t="shared" si="74"/>
        <v/>
      </c>
      <c r="BX55" s="15" t="str">
        <f t="shared" si="75"/>
        <v/>
      </c>
      <c r="BY55" s="15" t="str">
        <f t="shared" si="76"/>
        <v/>
      </c>
      <c r="BZ55" s="15" t="str">
        <f t="shared" si="77"/>
        <v/>
      </c>
      <c r="CA55" s="15" t="str">
        <f t="shared" si="36"/>
        <v/>
      </c>
      <c r="CB55" s="15" t="str">
        <f t="shared" si="37"/>
        <v/>
      </c>
      <c r="CC55" s="15" t="str">
        <f t="shared" si="38"/>
        <v/>
      </c>
      <c r="CD55" s="15" t="str">
        <f t="shared" si="39"/>
        <v/>
      </c>
      <c r="CE55" s="15" t="str">
        <f t="shared" si="40"/>
        <v/>
      </c>
      <c r="CF55" s="15" t="str">
        <f t="shared" si="41"/>
        <v/>
      </c>
      <c r="CG55" s="15" t="str">
        <f t="shared" si="42"/>
        <v/>
      </c>
      <c r="CH55" s="15" t="str">
        <f t="shared" si="43"/>
        <v/>
      </c>
      <c r="CI55" s="15" t="str">
        <f t="shared" si="44"/>
        <v/>
      </c>
      <c r="CJ55" s="15" t="str">
        <f t="shared" si="45"/>
        <v/>
      </c>
      <c r="CK55" s="15" t="str">
        <f t="shared" si="46"/>
        <v/>
      </c>
      <c r="CL55" s="15" t="str">
        <f t="shared" si="47"/>
        <v/>
      </c>
      <c r="CM55" s="15" t="str">
        <f t="shared" si="48"/>
        <v/>
      </c>
      <c r="CN55" s="15" t="str">
        <f t="shared" si="48"/>
        <v/>
      </c>
      <c r="CO55" s="15" t="str">
        <f t="shared" si="78"/>
        <v/>
      </c>
      <c r="CP55" s="16"/>
      <c r="CS55" s="45"/>
      <c r="CT55" s="45"/>
      <c r="CU55" s="45"/>
      <c r="CV55" s="58" t="str">
        <f t="shared" si="79"/>
        <v/>
      </c>
      <c r="CX55" s="19" t="s">
        <v>5</v>
      </c>
    </row>
    <row r="56" spans="1:102" s="17" customFormat="1" ht="25.5">
      <c r="A56" s="56">
        <v>47</v>
      </c>
      <c r="B56" s="57" t="str">
        <f t="shared" si="50"/>
        <v/>
      </c>
      <c r="C56" s="84"/>
      <c r="D56" s="30"/>
      <c r="E56" s="87"/>
      <c r="F56" s="87"/>
      <c r="G56" s="87"/>
      <c r="H56" s="31"/>
      <c r="I56" s="30"/>
      <c r="J56" s="31"/>
      <c r="K56" s="31"/>
      <c r="L56" s="31"/>
      <c r="M56" s="52"/>
      <c r="N56" s="31"/>
      <c r="O56" s="52"/>
      <c r="P56" s="30"/>
      <c r="Q56" s="48"/>
      <c r="R56" s="30"/>
      <c r="S56" s="30"/>
      <c r="T56" s="30"/>
      <c r="U56" s="31"/>
      <c r="V56" s="31"/>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80"/>
      <c r="AV56" s="89"/>
      <c r="AW56" s="15" t="str">
        <f t="shared" si="51"/>
        <v/>
      </c>
      <c r="AX56" s="15" t="str">
        <f t="shared" si="52"/>
        <v/>
      </c>
      <c r="AY56" s="15" t="str">
        <f t="shared" si="53"/>
        <v/>
      </c>
      <c r="AZ56" s="15" t="str">
        <f t="shared" si="54"/>
        <v/>
      </c>
      <c r="BA56" s="15" t="str">
        <f t="shared" si="55"/>
        <v/>
      </c>
      <c r="BB56" s="15" t="str">
        <f t="shared" si="56"/>
        <v/>
      </c>
      <c r="BC56" s="15" t="str">
        <f t="shared" si="57"/>
        <v/>
      </c>
      <c r="BD56" s="15" t="str">
        <f t="shared" si="58"/>
        <v/>
      </c>
      <c r="BE56" s="15" t="str">
        <f t="shared" si="59"/>
        <v/>
      </c>
      <c r="BF56" s="15" t="str">
        <f t="shared" si="60"/>
        <v/>
      </c>
      <c r="BG56" s="15" t="str">
        <f t="shared" si="61"/>
        <v/>
      </c>
      <c r="BH56" s="15" t="str">
        <f t="shared" si="62"/>
        <v/>
      </c>
      <c r="BI56" s="15" t="str">
        <f t="shared" si="63"/>
        <v/>
      </c>
      <c r="BJ56" s="15" t="str">
        <f t="shared" si="80"/>
        <v/>
      </c>
      <c r="BK56" s="15" t="str">
        <f t="shared" si="80"/>
        <v/>
      </c>
      <c r="BL56" s="15" t="str">
        <f t="shared" si="64"/>
        <v/>
      </c>
      <c r="BM56" s="15" t="str">
        <f t="shared" si="65"/>
        <v/>
      </c>
      <c r="BN56" s="15" t="str">
        <f t="shared" si="66"/>
        <v/>
      </c>
      <c r="BO56" s="15" t="str">
        <f t="shared" si="67"/>
        <v/>
      </c>
      <c r="BP56" s="15" t="str">
        <f t="shared" si="68"/>
        <v/>
      </c>
      <c r="BQ56" s="15" t="str">
        <f t="shared" si="69"/>
        <v/>
      </c>
      <c r="BR56" s="15" t="str">
        <f t="shared" si="70"/>
        <v/>
      </c>
      <c r="BS56" s="15" t="str">
        <f t="shared" si="71"/>
        <v/>
      </c>
      <c r="BT56" s="15" t="str">
        <f t="shared" si="72"/>
        <v/>
      </c>
      <c r="BU56" s="15" t="str">
        <f t="shared" si="73"/>
        <v/>
      </c>
      <c r="BV56" s="15" t="str">
        <f t="shared" si="35"/>
        <v/>
      </c>
      <c r="BW56" s="15" t="str">
        <f t="shared" si="74"/>
        <v/>
      </c>
      <c r="BX56" s="15" t="str">
        <f t="shared" si="75"/>
        <v/>
      </c>
      <c r="BY56" s="15" t="str">
        <f t="shared" si="76"/>
        <v/>
      </c>
      <c r="BZ56" s="15" t="str">
        <f t="shared" si="77"/>
        <v/>
      </c>
      <c r="CA56" s="15" t="str">
        <f t="shared" si="36"/>
        <v/>
      </c>
      <c r="CB56" s="15" t="str">
        <f t="shared" si="37"/>
        <v/>
      </c>
      <c r="CC56" s="15" t="str">
        <f t="shared" si="38"/>
        <v/>
      </c>
      <c r="CD56" s="15" t="str">
        <f t="shared" si="39"/>
        <v/>
      </c>
      <c r="CE56" s="15" t="str">
        <f t="shared" si="40"/>
        <v/>
      </c>
      <c r="CF56" s="15" t="str">
        <f t="shared" si="41"/>
        <v/>
      </c>
      <c r="CG56" s="15" t="str">
        <f t="shared" si="42"/>
        <v/>
      </c>
      <c r="CH56" s="15" t="str">
        <f t="shared" si="43"/>
        <v/>
      </c>
      <c r="CI56" s="15" t="str">
        <f t="shared" si="44"/>
        <v/>
      </c>
      <c r="CJ56" s="15" t="str">
        <f t="shared" si="45"/>
        <v/>
      </c>
      <c r="CK56" s="15" t="str">
        <f t="shared" si="46"/>
        <v/>
      </c>
      <c r="CL56" s="15" t="str">
        <f t="shared" si="47"/>
        <v/>
      </c>
      <c r="CM56" s="15" t="str">
        <f t="shared" si="48"/>
        <v/>
      </c>
      <c r="CN56" s="15" t="str">
        <f t="shared" si="48"/>
        <v/>
      </c>
      <c r="CO56" s="15" t="str">
        <f t="shared" si="78"/>
        <v/>
      </c>
      <c r="CP56" s="16"/>
      <c r="CS56" s="45"/>
      <c r="CT56" s="45"/>
      <c r="CU56" s="45"/>
      <c r="CV56" s="58" t="str">
        <f t="shared" si="79"/>
        <v/>
      </c>
      <c r="CX56" s="19" t="s">
        <v>5</v>
      </c>
    </row>
    <row r="57" spans="1:102" s="17" customFormat="1" ht="25.5">
      <c r="A57" s="56">
        <v>48</v>
      </c>
      <c r="B57" s="57" t="str">
        <f t="shared" si="50"/>
        <v/>
      </c>
      <c r="C57" s="84"/>
      <c r="D57" s="30"/>
      <c r="E57" s="87"/>
      <c r="F57" s="87"/>
      <c r="G57" s="87"/>
      <c r="H57" s="31"/>
      <c r="I57" s="30"/>
      <c r="J57" s="31"/>
      <c r="K57" s="31"/>
      <c r="L57" s="31"/>
      <c r="M57" s="52"/>
      <c r="N57" s="31"/>
      <c r="O57" s="52"/>
      <c r="P57" s="30"/>
      <c r="Q57" s="48"/>
      <c r="R57" s="30"/>
      <c r="S57" s="30"/>
      <c r="T57" s="30"/>
      <c r="U57" s="31"/>
      <c r="V57" s="31"/>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80"/>
      <c r="AV57" s="89"/>
      <c r="AW57" s="15" t="str">
        <f t="shared" si="51"/>
        <v/>
      </c>
      <c r="AX57" s="15" t="str">
        <f t="shared" si="52"/>
        <v/>
      </c>
      <c r="AY57" s="15" t="str">
        <f t="shared" si="53"/>
        <v/>
      </c>
      <c r="AZ57" s="15" t="str">
        <f t="shared" si="54"/>
        <v/>
      </c>
      <c r="BA57" s="15" t="str">
        <f t="shared" si="55"/>
        <v/>
      </c>
      <c r="BB57" s="15" t="str">
        <f t="shared" si="56"/>
        <v/>
      </c>
      <c r="BC57" s="15" t="str">
        <f t="shared" si="57"/>
        <v/>
      </c>
      <c r="BD57" s="15" t="str">
        <f t="shared" si="58"/>
        <v/>
      </c>
      <c r="BE57" s="15" t="str">
        <f t="shared" si="59"/>
        <v/>
      </c>
      <c r="BF57" s="15" t="str">
        <f t="shared" si="60"/>
        <v/>
      </c>
      <c r="BG57" s="15" t="str">
        <f t="shared" si="61"/>
        <v/>
      </c>
      <c r="BH57" s="15" t="str">
        <f t="shared" si="62"/>
        <v/>
      </c>
      <c r="BI57" s="15" t="str">
        <f t="shared" si="63"/>
        <v/>
      </c>
      <c r="BJ57" s="15" t="str">
        <f t="shared" si="80"/>
        <v/>
      </c>
      <c r="BK57" s="15" t="str">
        <f t="shared" si="80"/>
        <v/>
      </c>
      <c r="BL57" s="15" t="str">
        <f t="shared" si="64"/>
        <v/>
      </c>
      <c r="BM57" s="15" t="str">
        <f t="shared" si="65"/>
        <v/>
      </c>
      <c r="BN57" s="15" t="str">
        <f t="shared" si="66"/>
        <v/>
      </c>
      <c r="BO57" s="15" t="str">
        <f t="shared" si="67"/>
        <v/>
      </c>
      <c r="BP57" s="15" t="str">
        <f t="shared" si="68"/>
        <v/>
      </c>
      <c r="BQ57" s="15" t="str">
        <f t="shared" si="69"/>
        <v/>
      </c>
      <c r="BR57" s="15" t="str">
        <f t="shared" si="70"/>
        <v/>
      </c>
      <c r="BS57" s="15" t="str">
        <f t="shared" si="71"/>
        <v/>
      </c>
      <c r="BT57" s="15" t="str">
        <f t="shared" si="72"/>
        <v/>
      </c>
      <c r="BU57" s="15" t="str">
        <f t="shared" si="73"/>
        <v/>
      </c>
      <c r="BV57" s="15" t="str">
        <f t="shared" si="35"/>
        <v/>
      </c>
      <c r="BW57" s="15" t="str">
        <f t="shared" si="74"/>
        <v/>
      </c>
      <c r="BX57" s="15" t="str">
        <f t="shared" si="75"/>
        <v/>
      </c>
      <c r="BY57" s="15" t="str">
        <f t="shared" si="76"/>
        <v/>
      </c>
      <c r="BZ57" s="15" t="str">
        <f t="shared" si="77"/>
        <v/>
      </c>
      <c r="CA57" s="15" t="str">
        <f t="shared" si="36"/>
        <v/>
      </c>
      <c r="CB57" s="15" t="str">
        <f t="shared" si="37"/>
        <v/>
      </c>
      <c r="CC57" s="15" t="str">
        <f t="shared" si="38"/>
        <v/>
      </c>
      <c r="CD57" s="15" t="str">
        <f t="shared" si="39"/>
        <v/>
      </c>
      <c r="CE57" s="15" t="str">
        <f t="shared" si="40"/>
        <v/>
      </c>
      <c r="CF57" s="15" t="str">
        <f t="shared" si="41"/>
        <v/>
      </c>
      <c r="CG57" s="15" t="str">
        <f t="shared" si="42"/>
        <v/>
      </c>
      <c r="CH57" s="15" t="str">
        <f t="shared" si="43"/>
        <v/>
      </c>
      <c r="CI57" s="15" t="str">
        <f t="shared" si="44"/>
        <v/>
      </c>
      <c r="CJ57" s="15" t="str">
        <f t="shared" si="45"/>
        <v/>
      </c>
      <c r="CK57" s="15" t="str">
        <f t="shared" si="46"/>
        <v/>
      </c>
      <c r="CL57" s="15" t="str">
        <f t="shared" si="47"/>
        <v/>
      </c>
      <c r="CM57" s="15" t="str">
        <f t="shared" si="48"/>
        <v/>
      </c>
      <c r="CN57" s="15" t="str">
        <f t="shared" si="48"/>
        <v/>
      </c>
      <c r="CO57" s="15" t="str">
        <f t="shared" si="78"/>
        <v/>
      </c>
      <c r="CP57" s="16"/>
      <c r="CS57" s="45"/>
      <c r="CT57" s="45"/>
      <c r="CU57" s="45"/>
      <c r="CV57" s="58" t="str">
        <f t="shared" si="79"/>
        <v/>
      </c>
      <c r="CX57" s="19" t="s">
        <v>5</v>
      </c>
    </row>
    <row r="58" spans="1:102" s="17" customFormat="1" ht="25.5">
      <c r="A58" s="56">
        <v>49</v>
      </c>
      <c r="B58" s="57" t="str">
        <f t="shared" si="50"/>
        <v/>
      </c>
      <c r="C58" s="84"/>
      <c r="D58" s="30"/>
      <c r="E58" s="87"/>
      <c r="F58" s="87"/>
      <c r="G58" s="87"/>
      <c r="H58" s="31"/>
      <c r="I58" s="30"/>
      <c r="J58" s="31"/>
      <c r="K58" s="31"/>
      <c r="L58" s="31"/>
      <c r="M58" s="52"/>
      <c r="N58" s="31"/>
      <c r="O58" s="52"/>
      <c r="P58" s="30"/>
      <c r="Q58" s="48"/>
      <c r="R58" s="30"/>
      <c r="S58" s="30"/>
      <c r="T58" s="30"/>
      <c r="U58" s="31"/>
      <c r="V58" s="31"/>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80"/>
      <c r="AV58" s="89"/>
      <c r="AW58" s="15" t="str">
        <f t="shared" si="51"/>
        <v/>
      </c>
      <c r="AX58" s="15" t="str">
        <f t="shared" si="52"/>
        <v/>
      </c>
      <c r="AY58" s="15" t="str">
        <f t="shared" si="53"/>
        <v/>
      </c>
      <c r="AZ58" s="15" t="str">
        <f t="shared" si="54"/>
        <v/>
      </c>
      <c r="BA58" s="15" t="str">
        <f t="shared" si="55"/>
        <v/>
      </c>
      <c r="BB58" s="15" t="str">
        <f t="shared" si="56"/>
        <v/>
      </c>
      <c r="BC58" s="15" t="str">
        <f t="shared" si="57"/>
        <v/>
      </c>
      <c r="BD58" s="15" t="str">
        <f t="shared" si="58"/>
        <v/>
      </c>
      <c r="BE58" s="15" t="str">
        <f t="shared" si="59"/>
        <v/>
      </c>
      <c r="BF58" s="15" t="str">
        <f t="shared" si="60"/>
        <v/>
      </c>
      <c r="BG58" s="15" t="str">
        <f t="shared" si="61"/>
        <v/>
      </c>
      <c r="BH58" s="15" t="str">
        <f t="shared" si="62"/>
        <v/>
      </c>
      <c r="BI58" s="15" t="str">
        <f t="shared" si="63"/>
        <v/>
      </c>
      <c r="BJ58" s="15" t="str">
        <f t="shared" si="80"/>
        <v/>
      </c>
      <c r="BK58" s="15" t="str">
        <f t="shared" si="80"/>
        <v/>
      </c>
      <c r="BL58" s="15" t="str">
        <f t="shared" si="64"/>
        <v/>
      </c>
      <c r="BM58" s="15" t="str">
        <f t="shared" si="65"/>
        <v/>
      </c>
      <c r="BN58" s="15" t="str">
        <f t="shared" si="66"/>
        <v/>
      </c>
      <c r="BO58" s="15" t="str">
        <f t="shared" si="67"/>
        <v/>
      </c>
      <c r="BP58" s="15" t="str">
        <f t="shared" si="68"/>
        <v/>
      </c>
      <c r="BQ58" s="15" t="str">
        <f t="shared" si="69"/>
        <v/>
      </c>
      <c r="BR58" s="15" t="str">
        <f t="shared" si="70"/>
        <v/>
      </c>
      <c r="BS58" s="15" t="str">
        <f t="shared" si="71"/>
        <v/>
      </c>
      <c r="BT58" s="15" t="str">
        <f t="shared" si="72"/>
        <v/>
      </c>
      <c r="BU58" s="15" t="str">
        <f t="shared" si="73"/>
        <v/>
      </c>
      <c r="BV58" s="15" t="str">
        <f t="shared" si="35"/>
        <v/>
      </c>
      <c r="BW58" s="15" t="str">
        <f t="shared" si="74"/>
        <v/>
      </c>
      <c r="BX58" s="15" t="str">
        <f t="shared" si="75"/>
        <v/>
      </c>
      <c r="BY58" s="15" t="str">
        <f t="shared" si="76"/>
        <v/>
      </c>
      <c r="BZ58" s="15" t="str">
        <f t="shared" si="77"/>
        <v/>
      </c>
      <c r="CA58" s="15" t="str">
        <f t="shared" si="36"/>
        <v/>
      </c>
      <c r="CB58" s="15" t="str">
        <f t="shared" si="37"/>
        <v/>
      </c>
      <c r="CC58" s="15" t="str">
        <f t="shared" si="38"/>
        <v/>
      </c>
      <c r="CD58" s="15" t="str">
        <f t="shared" si="39"/>
        <v/>
      </c>
      <c r="CE58" s="15" t="str">
        <f t="shared" si="40"/>
        <v/>
      </c>
      <c r="CF58" s="15" t="str">
        <f t="shared" si="41"/>
        <v/>
      </c>
      <c r="CG58" s="15" t="str">
        <f t="shared" si="42"/>
        <v/>
      </c>
      <c r="CH58" s="15" t="str">
        <f t="shared" si="43"/>
        <v/>
      </c>
      <c r="CI58" s="15" t="str">
        <f t="shared" si="44"/>
        <v/>
      </c>
      <c r="CJ58" s="15" t="str">
        <f t="shared" si="45"/>
        <v/>
      </c>
      <c r="CK58" s="15" t="str">
        <f t="shared" si="46"/>
        <v/>
      </c>
      <c r="CL58" s="15" t="str">
        <f t="shared" si="47"/>
        <v/>
      </c>
      <c r="CM58" s="15" t="str">
        <f t="shared" si="48"/>
        <v/>
      </c>
      <c r="CN58" s="15" t="str">
        <f t="shared" si="48"/>
        <v/>
      </c>
      <c r="CO58" s="15" t="str">
        <f t="shared" si="78"/>
        <v/>
      </c>
      <c r="CP58" s="16"/>
      <c r="CS58" s="45"/>
      <c r="CT58" s="45"/>
      <c r="CU58" s="45"/>
      <c r="CV58" s="58" t="str">
        <f t="shared" si="79"/>
        <v/>
      </c>
      <c r="CX58" s="19" t="s">
        <v>5</v>
      </c>
    </row>
    <row r="59" spans="1:102" s="17" customFormat="1" ht="25.5">
      <c r="A59" s="56">
        <v>50</v>
      </c>
      <c r="B59" s="57" t="str">
        <f t="shared" si="50"/>
        <v/>
      </c>
      <c r="C59" s="84"/>
      <c r="D59" s="30"/>
      <c r="E59" s="87"/>
      <c r="F59" s="87"/>
      <c r="G59" s="87"/>
      <c r="H59" s="31"/>
      <c r="I59" s="30"/>
      <c r="J59" s="31"/>
      <c r="K59" s="31"/>
      <c r="L59" s="31"/>
      <c r="M59" s="52"/>
      <c r="N59" s="31"/>
      <c r="O59" s="52"/>
      <c r="P59" s="30"/>
      <c r="Q59" s="48"/>
      <c r="R59" s="30"/>
      <c r="S59" s="30"/>
      <c r="T59" s="30"/>
      <c r="U59" s="31"/>
      <c r="V59" s="31"/>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80"/>
      <c r="AV59" s="89"/>
      <c r="AW59" s="15" t="str">
        <f t="shared" si="51"/>
        <v/>
      </c>
      <c r="AX59" s="15" t="str">
        <f t="shared" si="52"/>
        <v/>
      </c>
      <c r="AY59" s="15" t="str">
        <f t="shared" si="53"/>
        <v/>
      </c>
      <c r="AZ59" s="15" t="str">
        <f t="shared" si="54"/>
        <v/>
      </c>
      <c r="BA59" s="15" t="str">
        <f t="shared" si="55"/>
        <v/>
      </c>
      <c r="BB59" s="15" t="str">
        <f t="shared" si="56"/>
        <v/>
      </c>
      <c r="BC59" s="15" t="str">
        <f t="shared" si="57"/>
        <v/>
      </c>
      <c r="BD59" s="15" t="str">
        <f t="shared" si="58"/>
        <v/>
      </c>
      <c r="BE59" s="15" t="str">
        <f t="shared" si="59"/>
        <v/>
      </c>
      <c r="BF59" s="15" t="str">
        <f t="shared" si="60"/>
        <v/>
      </c>
      <c r="BG59" s="15" t="str">
        <f t="shared" si="61"/>
        <v/>
      </c>
      <c r="BH59" s="15" t="str">
        <f t="shared" si="62"/>
        <v/>
      </c>
      <c r="BI59" s="15" t="str">
        <f t="shared" si="63"/>
        <v/>
      </c>
      <c r="BJ59" s="15" t="str">
        <f t="shared" si="80"/>
        <v/>
      </c>
      <c r="BK59" s="15" t="str">
        <f t="shared" si="80"/>
        <v/>
      </c>
      <c r="BL59" s="15" t="str">
        <f t="shared" si="64"/>
        <v/>
      </c>
      <c r="BM59" s="15" t="str">
        <f t="shared" si="65"/>
        <v/>
      </c>
      <c r="BN59" s="15" t="str">
        <f t="shared" si="66"/>
        <v/>
      </c>
      <c r="BO59" s="15" t="str">
        <f t="shared" si="67"/>
        <v/>
      </c>
      <c r="BP59" s="15" t="str">
        <f t="shared" si="68"/>
        <v/>
      </c>
      <c r="BQ59" s="15" t="str">
        <f t="shared" si="69"/>
        <v/>
      </c>
      <c r="BR59" s="15" t="str">
        <f t="shared" si="70"/>
        <v/>
      </c>
      <c r="BS59" s="15" t="str">
        <f t="shared" si="71"/>
        <v/>
      </c>
      <c r="BT59" s="15" t="str">
        <f t="shared" si="72"/>
        <v/>
      </c>
      <c r="BU59" s="15" t="str">
        <f t="shared" si="73"/>
        <v/>
      </c>
      <c r="BV59" s="15" t="str">
        <f t="shared" si="35"/>
        <v/>
      </c>
      <c r="BW59" s="15" t="str">
        <f t="shared" si="74"/>
        <v/>
      </c>
      <c r="BX59" s="15" t="str">
        <f t="shared" si="75"/>
        <v/>
      </c>
      <c r="BY59" s="15" t="str">
        <f t="shared" si="76"/>
        <v/>
      </c>
      <c r="BZ59" s="15" t="str">
        <f t="shared" si="77"/>
        <v/>
      </c>
      <c r="CA59" s="15" t="str">
        <f t="shared" si="36"/>
        <v/>
      </c>
      <c r="CB59" s="15" t="str">
        <f t="shared" si="37"/>
        <v/>
      </c>
      <c r="CC59" s="15" t="str">
        <f t="shared" si="38"/>
        <v/>
      </c>
      <c r="CD59" s="15" t="str">
        <f t="shared" si="39"/>
        <v/>
      </c>
      <c r="CE59" s="15" t="str">
        <f t="shared" si="40"/>
        <v/>
      </c>
      <c r="CF59" s="15" t="str">
        <f t="shared" si="41"/>
        <v/>
      </c>
      <c r="CG59" s="15" t="str">
        <f t="shared" si="42"/>
        <v/>
      </c>
      <c r="CH59" s="15" t="str">
        <f t="shared" si="43"/>
        <v/>
      </c>
      <c r="CI59" s="15" t="str">
        <f t="shared" si="44"/>
        <v/>
      </c>
      <c r="CJ59" s="15" t="str">
        <f t="shared" si="45"/>
        <v/>
      </c>
      <c r="CK59" s="15" t="str">
        <f t="shared" si="46"/>
        <v/>
      </c>
      <c r="CL59" s="15" t="str">
        <f t="shared" si="47"/>
        <v/>
      </c>
      <c r="CM59" s="15" t="str">
        <f t="shared" si="48"/>
        <v/>
      </c>
      <c r="CN59" s="15" t="str">
        <f t="shared" si="48"/>
        <v/>
      </c>
      <c r="CO59" s="15" t="str">
        <f t="shared" si="78"/>
        <v/>
      </c>
      <c r="CP59" s="16"/>
      <c r="CS59" s="45"/>
      <c r="CT59" s="45"/>
      <c r="CU59" s="45"/>
      <c r="CV59" s="58" t="str">
        <f t="shared" si="79"/>
        <v/>
      </c>
      <c r="CX59" s="19" t="s">
        <v>5</v>
      </c>
    </row>
    <row r="60" spans="1:102" s="17" customFormat="1" ht="25.5">
      <c r="A60" s="56">
        <v>51</v>
      </c>
      <c r="B60" s="57" t="str">
        <f t="shared" si="50"/>
        <v/>
      </c>
      <c r="C60" s="84"/>
      <c r="D60" s="30"/>
      <c r="E60" s="87"/>
      <c r="F60" s="87"/>
      <c r="G60" s="87"/>
      <c r="H60" s="31"/>
      <c r="I60" s="30"/>
      <c r="J60" s="31"/>
      <c r="K60" s="31"/>
      <c r="L60" s="31"/>
      <c r="M60" s="52"/>
      <c r="N60" s="31"/>
      <c r="O60" s="52"/>
      <c r="P60" s="30"/>
      <c r="Q60" s="48"/>
      <c r="R60" s="30"/>
      <c r="S60" s="30"/>
      <c r="T60" s="30"/>
      <c r="U60" s="31"/>
      <c r="V60" s="31"/>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80"/>
      <c r="AV60" s="89"/>
      <c r="AW60" s="15" t="str">
        <f t="shared" si="51"/>
        <v/>
      </c>
      <c r="AX60" s="15" t="str">
        <f t="shared" si="52"/>
        <v/>
      </c>
      <c r="AY60" s="15" t="str">
        <f t="shared" si="53"/>
        <v/>
      </c>
      <c r="AZ60" s="15" t="str">
        <f t="shared" si="54"/>
        <v/>
      </c>
      <c r="BA60" s="15" t="str">
        <f t="shared" si="55"/>
        <v/>
      </c>
      <c r="BB60" s="15" t="str">
        <f t="shared" si="56"/>
        <v/>
      </c>
      <c r="BC60" s="15" t="str">
        <f t="shared" si="57"/>
        <v/>
      </c>
      <c r="BD60" s="15" t="str">
        <f t="shared" si="58"/>
        <v/>
      </c>
      <c r="BE60" s="15" t="str">
        <f t="shared" si="59"/>
        <v/>
      </c>
      <c r="BF60" s="15" t="str">
        <f t="shared" si="60"/>
        <v/>
      </c>
      <c r="BG60" s="15" t="str">
        <f t="shared" si="61"/>
        <v/>
      </c>
      <c r="BH60" s="15" t="str">
        <f t="shared" si="62"/>
        <v/>
      </c>
      <c r="BI60" s="15" t="str">
        <f t="shared" si="63"/>
        <v/>
      </c>
      <c r="BJ60" s="15" t="str">
        <f t="shared" si="80"/>
        <v/>
      </c>
      <c r="BK60" s="15" t="str">
        <f t="shared" si="80"/>
        <v/>
      </c>
      <c r="BL60" s="15" t="str">
        <f t="shared" si="64"/>
        <v/>
      </c>
      <c r="BM60" s="15" t="str">
        <f t="shared" si="65"/>
        <v/>
      </c>
      <c r="BN60" s="15" t="str">
        <f t="shared" si="66"/>
        <v/>
      </c>
      <c r="BO60" s="15" t="str">
        <f t="shared" si="67"/>
        <v/>
      </c>
      <c r="BP60" s="15" t="str">
        <f t="shared" si="68"/>
        <v/>
      </c>
      <c r="BQ60" s="15" t="str">
        <f t="shared" si="69"/>
        <v/>
      </c>
      <c r="BR60" s="15" t="str">
        <f t="shared" si="70"/>
        <v/>
      </c>
      <c r="BS60" s="15" t="str">
        <f t="shared" si="71"/>
        <v/>
      </c>
      <c r="BT60" s="15" t="str">
        <f t="shared" si="72"/>
        <v/>
      </c>
      <c r="BU60" s="15" t="str">
        <f t="shared" si="73"/>
        <v/>
      </c>
      <c r="BV60" s="15" t="str">
        <f t="shared" si="35"/>
        <v/>
      </c>
      <c r="BW60" s="15" t="str">
        <f t="shared" si="74"/>
        <v/>
      </c>
      <c r="BX60" s="15" t="str">
        <f t="shared" si="75"/>
        <v/>
      </c>
      <c r="BY60" s="15" t="str">
        <f t="shared" si="76"/>
        <v/>
      </c>
      <c r="BZ60" s="15" t="str">
        <f t="shared" si="77"/>
        <v/>
      </c>
      <c r="CA60" s="15" t="str">
        <f t="shared" si="36"/>
        <v/>
      </c>
      <c r="CB60" s="15" t="str">
        <f t="shared" si="37"/>
        <v/>
      </c>
      <c r="CC60" s="15" t="str">
        <f t="shared" si="38"/>
        <v/>
      </c>
      <c r="CD60" s="15" t="str">
        <f t="shared" si="39"/>
        <v/>
      </c>
      <c r="CE60" s="15" t="str">
        <f t="shared" si="40"/>
        <v/>
      </c>
      <c r="CF60" s="15" t="str">
        <f t="shared" si="41"/>
        <v/>
      </c>
      <c r="CG60" s="15" t="str">
        <f t="shared" si="42"/>
        <v/>
      </c>
      <c r="CH60" s="15" t="str">
        <f t="shared" si="43"/>
        <v/>
      </c>
      <c r="CI60" s="15" t="str">
        <f t="shared" si="44"/>
        <v/>
      </c>
      <c r="CJ60" s="15" t="str">
        <f t="shared" si="45"/>
        <v/>
      </c>
      <c r="CK60" s="15" t="str">
        <f t="shared" si="46"/>
        <v/>
      </c>
      <c r="CL60" s="15" t="str">
        <f t="shared" si="47"/>
        <v/>
      </c>
      <c r="CM60" s="15" t="str">
        <f t="shared" si="48"/>
        <v/>
      </c>
      <c r="CN60" s="15" t="str">
        <f t="shared" si="48"/>
        <v/>
      </c>
      <c r="CO60" s="15" t="str">
        <f t="shared" si="78"/>
        <v/>
      </c>
      <c r="CP60" s="16"/>
      <c r="CS60" s="45"/>
      <c r="CT60" s="45"/>
      <c r="CU60" s="45"/>
      <c r="CV60" s="58" t="str">
        <f t="shared" si="79"/>
        <v/>
      </c>
      <c r="CX60" s="19" t="s">
        <v>5</v>
      </c>
    </row>
    <row r="61" spans="1:102" s="17" customFormat="1" ht="25.5">
      <c r="A61" s="56">
        <v>52</v>
      </c>
      <c r="B61" s="57" t="str">
        <f t="shared" si="50"/>
        <v/>
      </c>
      <c r="C61" s="84"/>
      <c r="D61" s="30"/>
      <c r="E61" s="87"/>
      <c r="F61" s="87"/>
      <c r="G61" s="87"/>
      <c r="H61" s="31"/>
      <c r="I61" s="30"/>
      <c r="J61" s="31"/>
      <c r="K61" s="31"/>
      <c r="L61" s="31"/>
      <c r="M61" s="52"/>
      <c r="N61" s="31"/>
      <c r="O61" s="52"/>
      <c r="P61" s="30"/>
      <c r="Q61" s="48"/>
      <c r="R61" s="30"/>
      <c r="S61" s="30"/>
      <c r="T61" s="30"/>
      <c r="U61" s="31"/>
      <c r="V61" s="31"/>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80"/>
      <c r="AV61" s="89"/>
      <c r="AW61" s="15" t="str">
        <f t="shared" si="51"/>
        <v/>
      </c>
      <c r="AX61" s="15" t="str">
        <f t="shared" si="52"/>
        <v/>
      </c>
      <c r="AY61" s="15" t="str">
        <f t="shared" si="53"/>
        <v/>
      </c>
      <c r="AZ61" s="15" t="str">
        <f t="shared" si="54"/>
        <v/>
      </c>
      <c r="BA61" s="15" t="str">
        <f t="shared" si="55"/>
        <v/>
      </c>
      <c r="BB61" s="15" t="str">
        <f t="shared" si="56"/>
        <v/>
      </c>
      <c r="BC61" s="15" t="str">
        <f t="shared" si="57"/>
        <v/>
      </c>
      <c r="BD61" s="15" t="str">
        <f t="shared" si="58"/>
        <v/>
      </c>
      <c r="BE61" s="15" t="str">
        <f t="shared" si="59"/>
        <v/>
      </c>
      <c r="BF61" s="15" t="str">
        <f t="shared" si="60"/>
        <v/>
      </c>
      <c r="BG61" s="15" t="str">
        <f t="shared" si="61"/>
        <v/>
      </c>
      <c r="BH61" s="15" t="str">
        <f t="shared" si="62"/>
        <v/>
      </c>
      <c r="BI61" s="15" t="str">
        <f t="shared" si="63"/>
        <v/>
      </c>
      <c r="BJ61" s="15" t="str">
        <f t="shared" si="80"/>
        <v/>
      </c>
      <c r="BK61" s="15" t="str">
        <f t="shared" si="80"/>
        <v/>
      </c>
      <c r="BL61" s="15" t="str">
        <f t="shared" si="64"/>
        <v/>
      </c>
      <c r="BM61" s="15" t="str">
        <f t="shared" si="65"/>
        <v/>
      </c>
      <c r="BN61" s="15" t="str">
        <f t="shared" si="66"/>
        <v/>
      </c>
      <c r="BO61" s="15" t="str">
        <f t="shared" si="67"/>
        <v/>
      </c>
      <c r="BP61" s="15" t="str">
        <f t="shared" si="68"/>
        <v/>
      </c>
      <c r="BQ61" s="15" t="str">
        <f t="shared" si="69"/>
        <v/>
      </c>
      <c r="BR61" s="15" t="str">
        <f t="shared" si="70"/>
        <v/>
      </c>
      <c r="BS61" s="15" t="str">
        <f t="shared" si="71"/>
        <v/>
      </c>
      <c r="BT61" s="15" t="str">
        <f t="shared" si="72"/>
        <v/>
      </c>
      <c r="BU61" s="15" t="str">
        <f t="shared" si="73"/>
        <v/>
      </c>
      <c r="BV61" s="15" t="str">
        <f t="shared" si="35"/>
        <v/>
      </c>
      <c r="BW61" s="15" t="str">
        <f t="shared" si="74"/>
        <v/>
      </c>
      <c r="BX61" s="15" t="str">
        <f t="shared" si="75"/>
        <v/>
      </c>
      <c r="BY61" s="15" t="str">
        <f t="shared" si="76"/>
        <v/>
      </c>
      <c r="BZ61" s="15" t="str">
        <f t="shared" si="77"/>
        <v/>
      </c>
      <c r="CA61" s="15" t="str">
        <f t="shared" si="36"/>
        <v/>
      </c>
      <c r="CB61" s="15" t="str">
        <f t="shared" si="37"/>
        <v/>
      </c>
      <c r="CC61" s="15" t="str">
        <f t="shared" si="38"/>
        <v/>
      </c>
      <c r="CD61" s="15" t="str">
        <f t="shared" si="39"/>
        <v/>
      </c>
      <c r="CE61" s="15" t="str">
        <f t="shared" si="40"/>
        <v/>
      </c>
      <c r="CF61" s="15" t="str">
        <f t="shared" si="41"/>
        <v/>
      </c>
      <c r="CG61" s="15" t="str">
        <f t="shared" si="42"/>
        <v/>
      </c>
      <c r="CH61" s="15" t="str">
        <f t="shared" si="43"/>
        <v/>
      </c>
      <c r="CI61" s="15" t="str">
        <f t="shared" si="44"/>
        <v/>
      </c>
      <c r="CJ61" s="15" t="str">
        <f t="shared" si="45"/>
        <v/>
      </c>
      <c r="CK61" s="15" t="str">
        <f t="shared" si="46"/>
        <v/>
      </c>
      <c r="CL61" s="15" t="str">
        <f t="shared" si="47"/>
        <v/>
      </c>
      <c r="CM61" s="15" t="str">
        <f t="shared" si="48"/>
        <v/>
      </c>
      <c r="CN61" s="15" t="str">
        <f t="shared" si="48"/>
        <v/>
      </c>
      <c r="CO61" s="15" t="str">
        <f t="shared" si="78"/>
        <v/>
      </c>
      <c r="CP61" s="16"/>
      <c r="CS61" s="45"/>
      <c r="CT61" s="45"/>
      <c r="CU61" s="45"/>
      <c r="CV61" s="58" t="str">
        <f t="shared" si="79"/>
        <v/>
      </c>
      <c r="CX61" s="19" t="s">
        <v>5</v>
      </c>
    </row>
    <row r="62" spans="1:102" s="17" customFormat="1" ht="25.5">
      <c r="A62" s="56">
        <v>53</v>
      </c>
      <c r="B62" s="57" t="str">
        <f t="shared" si="50"/>
        <v/>
      </c>
      <c r="C62" s="84"/>
      <c r="D62" s="30"/>
      <c r="E62" s="87"/>
      <c r="F62" s="87"/>
      <c r="G62" s="87"/>
      <c r="H62" s="31"/>
      <c r="I62" s="30"/>
      <c r="J62" s="31"/>
      <c r="K62" s="31"/>
      <c r="L62" s="31"/>
      <c r="M62" s="52"/>
      <c r="N62" s="31"/>
      <c r="O62" s="52"/>
      <c r="P62" s="30"/>
      <c r="Q62" s="48"/>
      <c r="R62" s="30"/>
      <c r="S62" s="30"/>
      <c r="T62" s="30"/>
      <c r="U62" s="31"/>
      <c r="V62" s="31"/>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80"/>
      <c r="AV62" s="89"/>
      <c r="AW62" s="15" t="str">
        <f t="shared" si="51"/>
        <v/>
      </c>
      <c r="AX62" s="15" t="str">
        <f t="shared" si="52"/>
        <v/>
      </c>
      <c r="AY62" s="15" t="str">
        <f t="shared" si="53"/>
        <v/>
      </c>
      <c r="AZ62" s="15" t="str">
        <f t="shared" si="54"/>
        <v/>
      </c>
      <c r="BA62" s="15" t="str">
        <f t="shared" si="55"/>
        <v/>
      </c>
      <c r="BB62" s="15" t="str">
        <f t="shared" si="56"/>
        <v/>
      </c>
      <c r="BC62" s="15" t="str">
        <f t="shared" si="57"/>
        <v/>
      </c>
      <c r="BD62" s="15" t="str">
        <f t="shared" si="58"/>
        <v/>
      </c>
      <c r="BE62" s="15" t="str">
        <f t="shared" si="59"/>
        <v/>
      </c>
      <c r="BF62" s="15" t="str">
        <f t="shared" si="60"/>
        <v/>
      </c>
      <c r="BG62" s="15" t="str">
        <f t="shared" si="61"/>
        <v/>
      </c>
      <c r="BH62" s="15" t="str">
        <f t="shared" si="62"/>
        <v/>
      </c>
      <c r="BI62" s="15" t="str">
        <f t="shared" si="63"/>
        <v/>
      </c>
      <c r="BJ62" s="15" t="str">
        <f t="shared" si="80"/>
        <v/>
      </c>
      <c r="BK62" s="15" t="str">
        <f t="shared" si="80"/>
        <v/>
      </c>
      <c r="BL62" s="15" t="str">
        <f t="shared" si="64"/>
        <v/>
      </c>
      <c r="BM62" s="15" t="str">
        <f t="shared" si="65"/>
        <v/>
      </c>
      <c r="BN62" s="15" t="str">
        <f t="shared" si="66"/>
        <v/>
      </c>
      <c r="BO62" s="15" t="str">
        <f t="shared" si="67"/>
        <v/>
      </c>
      <c r="BP62" s="15" t="str">
        <f t="shared" si="68"/>
        <v/>
      </c>
      <c r="BQ62" s="15" t="str">
        <f t="shared" si="69"/>
        <v/>
      </c>
      <c r="BR62" s="15" t="str">
        <f t="shared" si="70"/>
        <v/>
      </c>
      <c r="BS62" s="15" t="str">
        <f t="shared" si="71"/>
        <v/>
      </c>
      <c r="BT62" s="15" t="str">
        <f t="shared" si="72"/>
        <v/>
      </c>
      <c r="BU62" s="15" t="str">
        <f t="shared" si="73"/>
        <v/>
      </c>
      <c r="BV62" s="15" t="str">
        <f t="shared" si="35"/>
        <v/>
      </c>
      <c r="BW62" s="15" t="str">
        <f t="shared" si="74"/>
        <v/>
      </c>
      <c r="BX62" s="15" t="str">
        <f t="shared" si="75"/>
        <v/>
      </c>
      <c r="BY62" s="15" t="str">
        <f t="shared" si="76"/>
        <v/>
      </c>
      <c r="BZ62" s="15" t="str">
        <f t="shared" si="77"/>
        <v/>
      </c>
      <c r="CA62" s="15" t="str">
        <f t="shared" si="36"/>
        <v/>
      </c>
      <c r="CB62" s="15" t="str">
        <f t="shared" si="37"/>
        <v/>
      </c>
      <c r="CC62" s="15" t="str">
        <f t="shared" si="38"/>
        <v/>
      </c>
      <c r="CD62" s="15" t="str">
        <f t="shared" si="39"/>
        <v/>
      </c>
      <c r="CE62" s="15" t="str">
        <f t="shared" si="40"/>
        <v/>
      </c>
      <c r="CF62" s="15" t="str">
        <f t="shared" si="41"/>
        <v/>
      </c>
      <c r="CG62" s="15" t="str">
        <f t="shared" si="42"/>
        <v/>
      </c>
      <c r="CH62" s="15" t="str">
        <f t="shared" si="43"/>
        <v/>
      </c>
      <c r="CI62" s="15" t="str">
        <f t="shared" si="44"/>
        <v/>
      </c>
      <c r="CJ62" s="15" t="str">
        <f t="shared" si="45"/>
        <v/>
      </c>
      <c r="CK62" s="15" t="str">
        <f t="shared" si="46"/>
        <v/>
      </c>
      <c r="CL62" s="15" t="str">
        <f t="shared" si="47"/>
        <v/>
      </c>
      <c r="CM62" s="15" t="str">
        <f t="shared" si="48"/>
        <v/>
      </c>
      <c r="CN62" s="15" t="str">
        <f t="shared" si="48"/>
        <v/>
      </c>
      <c r="CO62" s="15" t="str">
        <f t="shared" si="78"/>
        <v/>
      </c>
      <c r="CP62" s="16"/>
      <c r="CS62" s="45"/>
      <c r="CT62" s="45"/>
      <c r="CU62" s="45"/>
      <c r="CV62" s="58" t="str">
        <f t="shared" si="79"/>
        <v/>
      </c>
      <c r="CX62" s="19" t="s">
        <v>5</v>
      </c>
    </row>
    <row r="63" spans="1:102" s="17" customFormat="1" ht="25.5">
      <c r="A63" s="56">
        <v>54</v>
      </c>
      <c r="B63" s="57" t="str">
        <f t="shared" si="50"/>
        <v/>
      </c>
      <c r="C63" s="84"/>
      <c r="D63" s="30"/>
      <c r="E63" s="87"/>
      <c r="F63" s="87"/>
      <c r="G63" s="87"/>
      <c r="H63" s="31"/>
      <c r="I63" s="30"/>
      <c r="J63" s="31"/>
      <c r="K63" s="31"/>
      <c r="L63" s="31"/>
      <c r="M63" s="52"/>
      <c r="N63" s="31"/>
      <c r="O63" s="52"/>
      <c r="P63" s="30"/>
      <c r="Q63" s="48"/>
      <c r="R63" s="30"/>
      <c r="S63" s="30"/>
      <c r="T63" s="30"/>
      <c r="U63" s="31"/>
      <c r="V63" s="31"/>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80"/>
      <c r="AV63" s="89"/>
      <c r="AW63" s="15" t="str">
        <f t="shared" si="51"/>
        <v/>
      </c>
      <c r="AX63" s="15" t="str">
        <f t="shared" si="52"/>
        <v/>
      </c>
      <c r="AY63" s="15" t="str">
        <f t="shared" si="53"/>
        <v/>
      </c>
      <c r="AZ63" s="15" t="str">
        <f t="shared" si="54"/>
        <v/>
      </c>
      <c r="BA63" s="15" t="str">
        <f t="shared" si="55"/>
        <v/>
      </c>
      <c r="BB63" s="15" t="str">
        <f t="shared" si="56"/>
        <v/>
      </c>
      <c r="BC63" s="15" t="str">
        <f t="shared" si="57"/>
        <v/>
      </c>
      <c r="BD63" s="15" t="str">
        <f t="shared" si="58"/>
        <v/>
      </c>
      <c r="BE63" s="15" t="str">
        <f t="shared" si="59"/>
        <v/>
      </c>
      <c r="BF63" s="15" t="str">
        <f t="shared" si="60"/>
        <v/>
      </c>
      <c r="BG63" s="15" t="str">
        <f t="shared" si="61"/>
        <v/>
      </c>
      <c r="BH63" s="15" t="str">
        <f t="shared" si="62"/>
        <v/>
      </c>
      <c r="BI63" s="15" t="str">
        <f t="shared" si="63"/>
        <v/>
      </c>
      <c r="BJ63" s="15" t="str">
        <f t="shared" si="80"/>
        <v/>
      </c>
      <c r="BK63" s="15" t="str">
        <f t="shared" si="80"/>
        <v/>
      </c>
      <c r="BL63" s="15" t="str">
        <f t="shared" si="64"/>
        <v/>
      </c>
      <c r="BM63" s="15" t="str">
        <f t="shared" si="65"/>
        <v/>
      </c>
      <c r="BN63" s="15" t="str">
        <f t="shared" si="66"/>
        <v/>
      </c>
      <c r="BO63" s="15" t="str">
        <f t="shared" si="67"/>
        <v/>
      </c>
      <c r="BP63" s="15" t="str">
        <f t="shared" si="68"/>
        <v/>
      </c>
      <c r="BQ63" s="15" t="str">
        <f t="shared" si="69"/>
        <v/>
      </c>
      <c r="BR63" s="15" t="str">
        <f t="shared" si="70"/>
        <v/>
      </c>
      <c r="BS63" s="15" t="str">
        <f t="shared" si="71"/>
        <v/>
      </c>
      <c r="BT63" s="15" t="str">
        <f t="shared" si="72"/>
        <v/>
      </c>
      <c r="BU63" s="15" t="str">
        <f t="shared" si="73"/>
        <v/>
      </c>
      <c r="BV63" s="15" t="str">
        <f t="shared" si="35"/>
        <v/>
      </c>
      <c r="BW63" s="15" t="str">
        <f t="shared" si="74"/>
        <v/>
      </c>
      <c r="BX63" s="15" t="str">
        <f t="shared" si="75"/>
        <v/>
      </c>
      <c r="BY63" s="15" t="str">
        <f t="shared" si="76"/>
        <v/>
      </c>
      <c r="BZ63" s="15" t="str">
        <f t="shared" si="77"/>
        <v/>
      </c>
      <c r="CA63" s="15" t="str">
        <f t="shared" si="36"/>
        <v/>
      </c>
      <c r="CB63" s="15" t="str">
        <f t="shared" si="37"/>
        <v/>
      </c>
      <c r="CC63" s="15" t="str">
        <f t="shared" si="38"/>
        <v/>
      </c>
      <c r="CD63" s="15" t="str">
        <f t="shared" si="39"/>
        <v/>
      </c>
      <c r="CE63" s="15" t="str">
        <f t="shared" si="40"/>
        <v/>
      </c>
      <c r="CF63" s="15" t="str">
        <f t="shared" si="41"/>
        <v/>
      </c>
      <c r="CG63" s="15" t="str">
        <f t="shared" si="42"/>
        <v/>
      </c>
      <c r="CH63" s="15" t="str">
        <f t="shared" si="43"/>
        <v/>
      </c>
      <c r="CI63" s="15" t="str">
        <f t="shared" si="44"/>
        <v/>
      </c>
      <c r="CJ63" s="15" t="str">
        <f t="shared" si="45"/>
        <v/>
      </c>
      <c r="CK63" s="15" t="str">
        <f t="shared" si="46"/>
        <v/>
      </c>
      <c r="CL63" s="15" t="str">
        <f t="shared" si="47"/>
        <v/>
      </c>
      <c r="CM63" s="15" t="str">
        <f t="shared" si="48"/>
        <v/>
      </c>
      <c r="CN63" s="15" t="str">
        <f t="shared" si="48"/>
        <v/>
      </c>
      <c r="CO63" s="15" t="str">
        <f t="shared" si="78"/>
        <v/>
      </c>
      <c r="CP63" s="16"/>
      <c r="CS63" s="45"/>
      <c r="CT63" s="45"/>
      <c r="CU63" s="45"/>
      <c r="CV63" s="58" t="str">
        <f t="shared" si="79"/>
        <v/>
      </c>
      <c r="CX63" s="19" t="s">
        <v>5</v>
      </c>
    </row>
    <row r="64" spans="1:102" s="17" customFormat="1" ht="25.5">
      <c r="A64" s="56">
        <v>55</v>
      </c>
      <c r="B64" s="57" t="str">
        <f t="shared" si="50"/>
        <v/>
      </c>
      <c r="C64" s="84"/>
      <c r="D64" s="30"/>
      <c r="E64" s="87"/>
      <c r="F64" s="87"/>
      <c r="G64" s="87"/>
      <c r="H64" s="31"/>
      <c r="I64" s="30"/>
      <c r="J64" s="31"/>
      <c r="K64" s="31"/>
      <c r="L64" s="31"/>
      <c r="M64" s="52"/>
      <c r="N64" s="31"/>
      <c r="O64" s="52"/>
      <c r="P64" s="30"/>
      <c r="Q64" s="48"/>
      <c r="R64" s="30"/>
      <c r="S64" s="30"/>
      <c r="T64" s="30"/>
      <c r="U64" s="31"/>
      <c r="V64" s="31"/>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80"/>
      <c r="AV64" s="89"/>
      <c r="AW64" s="15" t="str">
        <f t="shared" si="51"/>
        <v/>
      </c>
      <c r="AX64" s="15" t="str">
        <f t="shared" si="52"/>
        <v/>
      </c>
      <c r="AY64" s="15" t="str">
        <f t="shared" si="53"/>
        <v/>
      </c>
      <c r="AZ64" s="15" t="str">
        <f t="shared" si="54"/>
        <v/>
      </c>
      <c r="BA64" s="15" t="str">
        <f t="shared" si="55"/>
        <v/>
      </c>
      <c r="BB64" s="15" t="str">
        <f t="shared" si="56"/>
        <v/>
      </c>
      <c r="BC64" s="15" t="str">
        <f t="shared" si="57"/>
        <v/>
      </c>
      <c r="BD64" s="15" t="str">
        <f t="shared" si="58"/>
        <v/>
      </c>
      <c r="BE64" s="15" t="str">
        <f t="shared" si="59"/>
        <v/>
      </c>
      <c r="BF64" s="15" t="str">
        <f t="shared" si="60"/>
        <v/>
      </c>
      <c r="BG64" s="15" t="str">
        <f t="shared" si="61"/>
        <v/>
      </c>
      <c r="BH64" s="15" t="str">
        <f t="shared" si="62"/>
        <v/>
      </c>
      <c r="BI64" s="15" t="str">
        <f t="shared" si="63"/>
        <v/>
      </c>
      <c r="BJ64" s="15" t="str">
        <f t="shared" si="80"/>
        <v/>
      </c>
      <c r="BK64" s="15" t="str">
        <f t="shared" si="80"/>
        <v/>
      </c>
      <c r="BL64" s="15" t="str">
        <f t="shared" si="64"/>
        <v/>
      </c>
      <c r="BM64" s="15" t="str">
        <f t="shared" si="65"/>
        <v/>
      </c>
      <c r="BN64" s="15" t="str">
        <f t="shared" si="66"/>
        <v/>
      </c>
      <c r="BO64" s="15" t="str">
        <f t="shared" si="67"/>
        <v/>
      </c>
      <c r="BP64" s="15" t="str">
        <f t="shared" si="68"/>
        <v/>
      </c>
      <c r="BQ64" s="15" t="str">
        <f t="shared" si="69"/>
        <v/>
      </c>
      <c r="BR64" s="15" t="str">
        <f t="shared" si="70"/>
        <v/>
      </c>
      <c r="BS64" s="15" t="str">
        <f t="shared" si="71"/>
        <v/>
      </c>
      <c r="BT64" s="15" t="str">
        <f t="shared" si="72"/>
        <v/>
      </c>
      <c r="BU64" s="15" t="str">
        <f t="shared" si="73"/>
        <v/>
      </c>
      <c r="BV64" s="15" t="str">
        <f t="shared" si="35"/>
        <v/>
      </c>
      <c r="BW64" s="15" t="str">
        <f t="shared" si="74"/>
        <v/>
      </c>
      <c r="BX64" s="15" t="str">
        <f t="shared" si="75"/>
        <v/>
      </c>
      <c r="BY64" s="15" t="str">
        <f t="shared" si="76"/>
        <v/>
      </c>
      <c r="BZ64" s="15" t="str">
        <f t="shared" si="77"/>
        <v/>
      </c>
      <c r="CA64" s="15" t="str">
        <f t="shared" si="36"/>
        <v/>
      </c>
      <c r="CB64" s="15" t="str">
        <f t="shared" si="37"/>
        <v/>
      </c>
      <c r="CC64" s="15" t="str">
        <f t="shared" si="38"/>
        <v/>
      </c>
      <c r="CD64" s="15" t="str">
        <f t="shared" si="39"/>
        <v/>
      </c>
      <c r="CE64" s="15" t="str">
        <f t="shared" si="40"/>
        <v/>
      </c>
      <c r="CF64" s="15" t="str">
        <f t="shared" si="41"/>
        <v/>
      </c>
      <c r="CG64" s="15" t="str">
        <f t="shared" si="42"/>
        <v/>
      </c>
      <c r="CH64" s="15" t="str">
        <f t="shared" si="43"/>
        <v/>
      </c>
      <c r="CI64" s="15" t="str">
        <f t="shared" si="44"/>
        <v/>
      </c>
      <c r="CJ64" s="15" t="str">
        <f t="shared" si="45"/>
        <v/>
      </c>
      <c r="CK64" s="15" t="str">
        <f t="shared" si="46"/>
        <v/>
      </c>
      <c r="CL64" s="15" t="str">
        <f t="shared" si="47"/>
        <v/>
      </c>
      <c r="CM64" s="15" t="str">
        <f t="shared" si="48"/>
        <v/>
      </c>
      <c r="CN64" s="15" t="str">
        <f t="shared" si="48"/>
        <v/>
      </c>
      <c r="CO64" s="15" t="str">
        <f t="shared" si="78"/>
        <v/>
      </c>
      <c r="CP64" s="16"/>
      <c r="CS64" s="45"/>
      <c r="CT64" s="45"/>
      <c r="CU64" s="45"/>
      <c r="CV64" s="58" t="str">
        <f t="shared" si="79"/>
        <v/>
      </c>
      <c r="CX64" s="19" t="s">
        <v>5</v>
      </c>
    </row>
    <row r="65" spans="1:102" s="17" customFormat="1" ht="25.5">
      <c r="A65" s="56">
        <v>56</v>
      </c>
      <c r="B65" s="57" t="str">
        <f t="shared" si="50"/>
        <v/>
      </c>
      <c r="C65" s="84"/>
      <c r="D65" s="30"/>
      <c r="E65" s="87"/>
      <c r="F65" s="87"/>
      <c r="G65" s="87"/>
      <c r="H65" s="31"/>
      <c r="I65" s="30"/>
      <c r="J65" s="31"/>
      <c r="K65" s="31"/>
      <c r="L65" s="31"/>
      <c r="M65" s="52"/>
      <c r="N65" s="31"/>
      <c r="O65" s="52"/>
      <c r="P65" s="30"/>
      <c r="Q65" s="48"/>
      <c r="R65" s="30"/>
      <c r="S65" s="30"/>
      <c r="T65" s="30"/>
      <c r="U65" s="31"/>
      <c r="V65" s="31"/>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80"/>
      <c r="AV65" s="89"/>
      <c r="AW65" s="15" t="str">
        <f t="shared" si="51"/>
        <v/>
      </c>
      <c r="AX65" s="15" t="str">
        <f t="shared" si="52"/>
        <v/>
      </c>
      <c r="AY65" s="15" t="str">
        <f t="shared" si="53"/>
        <v/>
      </c>
      <c r="AZ65" s="15" t="str">
        <f t="shared" si="54"/>
        <v/>
      </c>
      <c r="BA65" s="15" t="str">
        <f t="shared" si="55"/>
        <v/>
      </c>
      <c r="BB65" s="15" t="str">
        <f t="shared" si="56"/>
        <v/>
      </c>
      <c r="BC65" s="15" t="str">
        <f t="shared" si="57"/>
        <v/>
      </c>
      <c r="BD65" s="15" t="str">
        <f t="shared" si="58"/>
        <v/>
      </c>
      <c r="BE65" s="15" t="str">
        <f t="shared" si="59"/>
        <v/>
      </c>
      <c r="BF65" s="15" t="str">
        <f t="shared" si="60"/>
        <v/>
      </c>
      <c r="BG65" s="15" t="str">
        <f t="shared" si="61"/>
        <v/>
      </c>
      <c r="BH65" s="15" t="str">
        <f t="shared" si="62"/>
        <v/>
      </c>
      <c r="BI65" s="15" t="str">
        <f t="shared" si="63"/>
        <v/>
      </c>
      <c r="BJ65" s="15" t="str">
        <f t="shared" si="80"/>
        <v/>
      </c>
      <c r="BK65" s="15" t="str">
        <f t="shared" si="80"/>
        <v/>
      </c>
      <c r="BL65" s="15" t="str">
        <f t="shared" si="64"/>
        <v/>
      </c>
      <c r="BM65" s="15" t="str">
        <f t="shared" si="65"/>
        <v/>
      </c>
      <c r="BN65" s="15" t="str">
        <f t="shared" si="66"/>
        <v/>
      </c>
      <c r="BO65" s="15" t="str">
        <f t="shared" si="67"/>
        <v/>
      </c>
      <c r="BP65" s="15" t="str">
        <f t="shared" si="68"/>
        <v/>
      </c>
      <c r="BQ65" s="15" t="str">
        <f t="shared" si="69"/>
        <v/>
      </c>
      <c r="BR65" s="15" t="str">
        <f t="shared" si="70"/>
        <v/>
      </c>
      <c r="BS65" s="15" t="str">
        <f t="shared" si="71"/>
        <v/>
      </c>
      <c r="BT65" s="15" t="str">
        <f t="shared" si="72"/>
        <v/>
      </c>
      <c r="BU65" s="15" t="str">
        <f t="shared" si="73"/>
        <v/>
      </c>
      <c r="BV65" s="15" t="str">
        <f t="shared" si="35"/>
        <v/>
      </c>
      <c r="BW65" s="15" t="str">
        <f t="shared" si="74"/>
        <v/>
      </c>
      <c r="BX65" s="15" t="str">
        <f t="shared" si="75"/>
        <v/>
      </c>
      <c r="BY65" s="15" t="str">
        <f t="shared" si="76"/>
        <v/>
      </c>
      <c r="BZ65" s="15" t="str">
        <f t="shared" si="77"/>
        <v/>
      </c>
      <c r="CA65" s="15" t="str">
        <f t="shared" si="36"/>
        <v/>
      </c>
      <c r="CB65" s="15" t="str">
        <f t="shared" si="37"/>
        <v/>
      </c>
      <c r="CC65" s="15" t="str">
        <f t="shared" si="38"/>
        <v/>
      </c>
      <c r="CD65" s="15" t="str">
        <f t="shared" si="39"/>
        <v/>
      </c>
      <c r="CE65" s="15" t="str">
        <f t="shared" si="40"/>
        <v/>
      </c>
      <c r="CF65" s="15" t="str">
        <f t="shared" si="41"/>
        <v/>
      </c>
      <c r="CG65" s="15" t="str">
        <f t="shared" si="42"/>
        <v/>
      </c>
      <c r="CH65" s="15" t="str">
        <f t="shared" si="43"/>
        <v/>
      </c>
      <c r="CI65" s="15" t="str">
        <f t="shared" si="44"/>
        <v/>
      </c>
      <c r="CJ65" s="15" t="str">
        <f t="shared" si="45"/>
        <v/>
      </c>
      <c r="CK65" s="15" t="str">
        <f t="shared" si="46"/>
        <v/>
      </c>
      <c r="CL65" s="15" t="str">
        <f t="shared" si="47"/>
        <v/>
      </c>
      <c r="CM65" s="15" t="str">
        <f t="shared" si="48"/>
        <v/>
      </c>
      <c r="CN65" s="15" t="str">
        <f t="shared" si="48"/>
        <v/>
      </c>
      <c r="CO65" s="15" t="str">
        <f t="shared" si="78"/>
        <v/>
      </c>
      <c r="CP65" s="16"/>
      <c r="CS65" s="46"/>
      <c r="CT65" s="45"/>
      <c r="CU65" s="45"/>
      <c r="CV65" s="58" t="str">
        <f t="shared" si="79"/>
        <v/>
      </c>
      <c r="CX65" s="19" t="s">
        <v>5</v>
      </c>
    </row>
    <row r="66" spans="1:102" s="17" customFormat="1" ht="25.5">
      <c r="A66" s="56">
        <v>57</v>
      </c>
      <c r="B66" s="57" t="str">
        <f t="shared" si="50"/>
        <v/>
      </c>
      <c r="C66" s="84"/>
      <c r="D66" s="30"/>
      <c r="E66" s="87"/>
      <c r="F66" s="87"/>
      <c r="G66" s="87"/>
      <c r="H66" s="31"/>
      <c r="I66" s="30"/>
      <c r="J66" s="31"/>
      <c r="K66" s="31"/>
      <c r="L66" s="31"/>
      <c r="M66" s="52"/>
      <c r="N66" s="31"/>
      <c r="O66" s="52"/>
      <c r="P66" s="30"/>
      <c r="Q66" s="48"/>
      <c r="R66" s="30"/>
      <c r="S66" s="30"/>
      <c r="T66" s="30"/>
      <c r="U66" s="31"/>
      <c r="V66" s="31"/>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80"/>
      <c r="AV66" s="89"/>
      <c r="AW66" s="15" t="str">
        <f t="shared" si="51"/>
        <v/>
      </c>
      <c r="AX66" s="15" t="str">
        <f t="shared" si="52"/>
        <v/>
      </c>
      <c r="AY66" s="15" t="str">
        <f t="shared" si="53"/>
        <v/>
      </c>
      <c r="AZ66" s="15" t="str">
        <f t="shared" si="54"/>
        <v/>
      </c>
      <c r="BA66" s="15" t="str">
        <f t="shared" si="55"/>
        <v/>
      </c>
      <c r="BB66" s="15" t="str">
        <f t="shared" si="56"/>
        <v/>
      </c>
      <c r="BC66" s="15" t="str">
        <f t="shared" si="57"/>
        <v/>
      </c>
      <c r="BD66" s="15" t="str">
        <f t="shared" si="58"/>
        <v/>
      </c>
      <c r="BE66" s="15" t="str">
        <f t="shared" si="59"/>
        <v/>
      </c>
      <c r="BF66" s="15" t="str">
        <f t="shared" si="60"/>
        <v/>
      </c>
      <c r="BG66" s="15" t="str">
        <f t="shared" si="61"/>
        <v/>
      </c>
      <c r="BH66" s="15" t="str">
        <f t="shared" si="62"/>
        <v/>
      </c>
      <c r="BI66" s="15" t="str">
        <f t="shared" si="63"/>
        <v/>
      </c>
      <c r="BJ66" s="15" t="str">
        <f t="shared" si="80"/>
        <v/>
      </c>
      <c r="BK66" s="15" t="str">
        <f t="shared" si="80"/>
        <v/>
      </c>
      <c r="BL66" s="15" t="str">
        <f t="shared" si="64"/>
        <v/>
      </c>
      <c r="BM66" s="15" t="str">
        <f t="shared" si="65"/>
        <v/>
      </c>
      <c r="BN66" s="15" t="str">
        <f t="shared" si="66"/>
        <v/>
      </c>
      <c r="BO66" s="15" t="str">
        <f t="shared" si="67"/>
        <v/>
      </c>
      <c r="BP66" s="15" t="str">
        <f t="shared" si="68"/>
        <v/>
      </c>
      <c r="BQ66" s="15" t="str">
        <f t="shared" si="69"/>
        <v/>
      </c>
      <c r="BR66" s="15" t="str">
        <f t="shared" si="70"/>
        <v/>
      </c>
      <c r="BS66" s="15" t="str">
        <f t="shared" si="71"/>
        <v/>
      </c>
      <c r="BT66" s="15" t="str">
        <f t="shared" si="72"/>
        <v/>
      </c>
      <c r="BU66" s="15" t="str">
        <f t="shared" si="73"/>
        <v/>
      </c>
      <c r="BV66" s="15" t="str">
        <f t="shared" si="35"/>
        <v/>
      </c>
      <c r="BW66" s="15" t="str">
        <f t="shared" si="74"/>
        <v/>
      </c>
      <c r="BX66" s="15" t="str">
        <f t="shared" si="75"/>
        <v/>
      </c>
      <c r="BY66" s="15" t="str">
        <f t="shared" si="76"/>
        <v/>
      </c>
      <c r="BZ66" s="15" t="str">
        <f t="shared" si="77"/>
        <v/>
      </c>
      <c r="CA66" s="15" t="str">
        <f t="shared" si="36"/>
        <v/>
      </c>
      <c r="CB66" s="15" t="str">
        <f t="shared" si="37"/>
        <v/>
      </c>
      <c r="CC66" s="15" t="str">
        <f t="shared" si="38"/>
        <v/>
      </c>
      <c r="CD66" s="15" t="str">
        <f t="shared" si="39"/>
        <v/>
      </c>
      <c r="CE66" s="15" t="str">
        <f t="shared" si="40"/>
        <v/>
      </c>
      <c r="CF66" s="15" t="str">
        <f t="shared" si="41"/>
        <v/>
      </c>
      <c r="CG66" s="15" t="str">
        <f t="shared" si="42"/>
        <v/>
      </c>
      <c r="CH66" s="15" t="str">
        <f t="shared" si="43"/>
        <v/>
      </c>
      <c r="CI66" s="15" t="str">
        <f t="shared" si="44"/>
        <v/>
      </c>
      <c r="CJ66" s="15" t="str">
        <f t="shared" si="45"/>
        <v/>
      </c>
      <c r="CK66" s="15" t="str">
        <f t="shared" si="46"/>
        <v/>
      </c>
      <c r="CL66" s="15" t="str">
        <f t="shared" si="47"/>
        <v/>
      </c>
      <c r="CM66" s="15" t="str">
        <f t="shared" si="48"/>
        <v/>
      </c>
      <c r="CN66" s="15" t="str">
        <f t="shared" si="48"/>
        <v/>
      </c>
      <c r="CO66" s="15" t="str">
        <f t="shared" si="78"/>
        <v/>
      </c>
      <c r="CP66" s="16"/>
      <c r="CS66" s="46"/>
      <c r="CT66" s="45"/>
      <c r="CU66" s="45"/>
      <c r="CV66" s="58" t="str">
        <f t="shared" si="79"/>
        <v/>
      </c>
      <c r="CX66" s="19" t="s">
        <v>5</v>
      </c>
    </row>
    <row r="67" spans="1:102" s="17" customFormat="1" ht="25.5">
      <c r="A67" s="56">
        <v>58</v>
      </c>
      <c r="B67" s="57" t="str">
        <f t="shared" si="50"/>
        <v/>
      </c>
      <c r="C67" s="84"/>
      <c r="D67" s="30"/>
      <c r="E67" s="87"/>
      <c r="F67" s="87"/>
      <c r="G67" s="87"/>
      <c r="H67" s="31"/>
      <c r="I67" s="30"/>
      <c r="J67" s="31"/>
      <c r="K67" s="31"/>
      <c r="L67" s="31"/>
      <c r="M67" s="52"/>
      <c r="N67" s="31"/>
      <c r="O67" s="52"/>
      <c r="P67" s="30"/>
      <c r="Q67" s="48"/>
      <c r="R67" s="30"/>
      <c r="S67" s="30"/>
      <c r="T67" s="30"/>
      <c r="U67" s="31"/>
      <c r="V67" s="31"/>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80"/>
      <c r="AV67" s="89"/>
      <c r="AW67" s="15" t="str">
        <f t="shared" si="51"/>
        <v/>
      </c>
      <c r="AX67" s="15" t="str">
        <f t="shared" si="52"/>
        <v/>
      </c>
      <c r="AY67" s="15" t="str">
        <f t="shared" si="53"/>
        <v/>
      </c>
      <c r="AZ67" s="15" t="str">
        <f t="shared" si="54"/>
        <v/>
      </c>
      <c r="BA67" s="15" t="str">
        <f t="shared" si="55"/>
        <v/>
      </c>
      <c r="BB67" s="15" t="str">
        <f t="shared" si="56"/>
        <v/>
      </c>
      <c r="BC67" s="15" t="str">
        <f t="shared" si="57"/>
        <v/>
      </c>
      <c r="BD67" s="15" t="str">
        <f t="shared" si="58"/>
        <v/>
      </c>
      <c r="BE67" s="15" t="str">
        <f t="shared" si="59"/>
        <v/>
      </c>
      <c r="BF67" s="15" t="str">
        <f t="shared" si="60"/>
        <v/>
      </c>
      <c r="BG67" s="15" t="str">
        <f t="shared" si="61"/>
        <v/>
      </c>
      <c r="BH67" s="15" t="str">
        <f t="shared" si="62"/>
        <v/>
      </c>
      <c r="BI67" s="15" t="str">
        <f t="shared" si="63"/>
        <v/>
      </c>
      <c r="BJ67" s="15" t="str">
        <f t="shared" si="80"/>
        <v/>
      </c>
      <c r="BK67" s="15" t="str">
        <f t="shared" si="80"/>
        <v/>
      </c>
      <c r="BL67" s="15" t="str">
        <f t="shared" si="64"/>
        <v/>
      </c>
      <c r="BM67" s="15" t="str">
        <f t="shared" si="65"/>
        <v/>
      </c>
      <c r="BN67" s="15" t="str">
        <f t="shared" si="66"/>
        <v/>
      </c>
      <c r="BO67" s="15" t="str">
        <f t="shared" si="67"/>
        <v/>
      </c>
      <c r="BP67" s="15" t="str">
        <f t="shared" si="68"/>
        <v/>
      </c>
      <c r="BQ67" s="15" t="str">
        <f t="shared" si="69"/>
        <v/>
      </c>
      <c r="BR67" s="15" t="str">
        <f t="shared" si="70"/>
        <v/>
      </c>
      <c r="BS67" s="15" t="str">
        <f t="shared" si="71"/>
        <v/>
      </c>
      <c r="BT67" s="15" t="str">
        <f t="shared" si="72"/>
        <v/>
      </c>
      <c r="BU67" s="15" t="str">
        <f t="shared" si="73"/>
        <v/>
      </c>
      <c r="BV67" s="15" t="str">
        <f t="shared" si="35"/>
        <v/>
      </c>
      <c r="BW67" s="15" t="str">
        <f t="shared" si="74"/>
        <v/>
      </c>
      <c r="BX67" s="15" t="str">
        <f t="shared" si="75"/>
        <v/>
      </c>
      <c r="BY67" s="15" t="str">
        <f t="shared" si="76"/>
        <v/>
      </c>
      <c r="BZ67" s="15" t="str">
        <f t="shared" si="77"/>
        <v/>
      </c>
      <c r="CA67" s="15" t="str">
        <f t="shared" si="36"/>
        <v/>
      </c>
      <c r="CB67" s="15" t="str">
        <f t="shared" si="37"/>
        <v/>
      </c>
      <c r="CC67" s="15" t="str">
        <f t="shared" si="38"/>
        <v/>
      </c>
      <c r="CD67" s="15" t="str">
        <f t="shared" si="39"/>
        <v/>
      </c>
      <c r="CE67" s="15" t="str">
        <f t="shared" si="40"/>
        <v/>
      </c>
      <c r="CF67" s="15" t="str">
        <f t="shared" si="41"/>
        <v/>
      </c>
      <c r="CG67" s="15" t="str">
        <f t="shared" si="42"/>
        <v/>
      </c>
      <c r="CH67" s="15" t="str">
        <f t="shared" si="43"/>
        <v/>
      </c>
      <c r="CI67" s="15" t="str">
        <f t="shared" si="44"/>
        <v/>
      </c>
      <c r="CJ67" s="15" t="str">
        <f t="shared" si="45"/>
        <v/>
      </c>
      <c r="CK67" s="15" t="str">
        <f t="shared" si="46"/>
        <v/>
      </c>
      <c r="CL67" s="15" t="str">
        <f t="shared" si="47"/>
        <v/>
      </c>
      <c r="CM67" s="15" t="str">
        <f t="shared" si="48"/>
        <v/>
      </c>
      <c r="CN67" s="15" t="str">
        <f t="shared" si="48"/>
        <v/>
      </c>
      <c r="CO67" s="15" t="str">
        <f t="shared" si="78"/>
        <v/>
      </c>
      <c r="CP67" s="16"/>
      <c r="CS67" s="46"/>
      <c r="CT67" s="45"/>
      <c r="CU67" s="45"/>
      <c r="CV67" s="58" t="str">
        <f t="shared" si="79"/>
        <v/>
      </c>
      <c r="CX67" s="19" t="s">
        <v>5</v>
      </c>
    </row>
    <row r="68" spans="1:102" s="17" customFormat="1" ht="25.5">
      <c r="A68" s="56">
        <v>59</v>
      </c>
      <c r="B68" s="57" t="str">
        <f t="shared" si="50"/>
        <v/>
      </c>
      <c r="C68" s="84"/>
      <c r="D68" s="30"/>
      <c r="E68" s="87"/>
      <c r="F68" s="87"/>
      <c r="G68" s="87"/>
      <c r="H68" s="31"/>
      <c r="I68" s="30"/>
      <c r="J68" s="31"/>
      <c r="K68" s="31"/>
      <c r="L68" s="31"/>
      <c r="M68" s="52"/>
      <c r="N68" s="31"/>
      <c r="O68" s="52"/>
      <c r="P68" s="30"/>
      <c r="Q68" s="48"/>
      <c r="R68" s="30"/>
      <c r="S68" s="30"/>
      <c r="T68" s="30"/>
      <c r="U68" s="31"/>
      <c r="V68" s="31"/>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80"/>
      <c r="AV68" s="89"/>
      <c r="AW68" s="15" t="str">
        <f t="shared" si="51"/>
        <v/>
      </c>
      <c r="AX68" s="15" t="str">
        <f t="shared" si="52"/>
        <v/>
      </c>
      <c r="AY68" s="15" t="str">
        <f t="shared" si="53"/>
        <v/>
      </c>
      <c r="AZ68" s="15" t="str">
        <f t="shared" si="54"/>
        <v/>
      </c>
      <c r="BA68" s="15" t="str">
        <f t="shared" si="55"/>
        <v/>
      </c>
      <c r="BB68" s="15" t="str">
        <f t="shared" si="56"/>
        <v/>
      </c>
      <c r="BC68" s="15" t="str">
        <f t="shared" si="57"/>
        <v/>
      </c>
      <c r="BD68" s="15" t="str">
        <f t="shared" si="58"/>
        <v/>
      </c>
      <c r="BE68" s="15" t="str">
        <f t="shared" si="59"/>
        <v/>
      </c>
      <c r="BF68" s="15" t="str">
        <f t="shared" si="60"/>
        <v/>
      </c>
      <c r="BG68" s="15" t="str">
        <f t="shared" si="61"/>
        <v/>
      </c>
      <c r="BH68" s="15" t="str">
        <f t="shared" si="62"/>
        <v/>
      </c>
      <c r="BI68" s="15" t="str">
        <f t="shared" si="63"/>
        <v/>
      </c>
      <c r="BJ68" s="15" t="str">
        <f t="shared" si="80"/>
        <v/>
      </c>
      <c r="BK68" s="15" t="str">
        <f t="shared" si="80"/>
        <v/>
      </c>
      <c r="BL68" s="15" t="str">
        <f t="shared" si="64"/>
        <v/>
      </c>
      <c r="BM68" s="15" t="str">
        <f t="shared" si="65"/>
        <v/>
      </c>
      <c r="BN68" s="15" t="str">
        <f t="shared" si="66"/>
        <v/>
      </c>
      <c r="BO68" s="15" t="str">
        <f t="shared" si="67"/>
        <v/>
      </c>
      <c r="BP68" s="15" t="str">
        <f t="shared" si="68"/>
        <v/>
      </c>
      <c r="BQ68" s="15" t="str">
        <f t="shared" si="69"/>
        <v/>
      </c>
      <c r="BR68" s="15" t="str">
        <f t="shared" si="70"/>
        <v/>
      </c>
      <c r="BS68" s="15" t="str">
        <f t="shared" si="71"/>
        <v/>
      </c>
      <c r="BT68" s="15" t="str">
        <f t="shared" si="72"/>
        <v/>
      </c>
      <c r="BU68" s="15" t="str">
        <f t="shared" si="73"/>
        <v/>
      </c>
      <c r="BV68" s="15" t="str">
        <f t="shared" si="35"/>
        <v/>
      </c>
      <c r="BW68" s="15" t="str">
        <f t="shared" si="74"/>
        <v/>
      </c>
      <c r="BX68" s="15" t="str">
        <f t="shared" si="75"/>
        <v/>
      </c>
      <c r="BY68" s="15" t="str">
        <f t="shared" si="76"/>
        <v/>
      </c>
      <c r="BZ68" s="15" t="str">
        <f t="shared" si="77"/>
        <v/>
      </c>
      <c r="CA68" s="15" t="str">
        <f t="shared" si="36"/>
        <v/>
      </c>
      <c r="CB68" s="15" t="str">
        <f t="shared" si="37"/>
        <v/>
      </c>
      <c r="CC68" s="15" t="str">
        <f t="shared" si="38"/>
        <v/>
      </c>
      <c r="CD68" s="15" t="str">
        <f t="shared" si="39"/>
        <v/>
      </c>
      <c r="CE68" s="15" t="str">
        <f t="shared" si="40"/>
        <v/>
      </c>
      <c r="CF68" s="15" t="str">
        <f t="shared" si="41"/>
        <v/>
      </c>
      <c r="CG68" s="15" t="str">
        <f t="shared" si="42"/>
        <v/>
      </c>
      <c r="CH68" s="15" t="str">
        <f t="shared" si="43"/>
        <v/>
      </c>
      <c r="CI68" s="15" t="str">
        <f t="shared" si="44"/>
        <v/>
      </c>
      <c r="CJ68" s="15" t="str">
        <f t="shared" si="45"/>
        <v/>
      </c>
      <c r="CK68" s="15" t="str">
        <f t="shared" si="46"/>
        <v/>
      </c>
      <c r="CL68" s="15" t="str">
        <f t="shared" si="47"/>
        <v/>
      </c>
      <c r="CM68" s="15" t="str">
        <f t="shared" si="48"/>
        <v/>
      </c>
      <c r="CN68" s="15" t="str">
        <f t="shared" si="48"/>
        <v/>
      </c>
      <c r="CO68" s="15" t="str">
        <f t="shared" si="78"/>
        <v/>
      </c>
      <c r="CP68" s="16"/>
      <c r="CS68" s="46"/>
      <c r="CT68" s="45"/>
      <c r="CU68" s="45"/>
      <c r="CV68" s="58" t="str">
        <f t="shared" si="79"/>
        <v/>
      </c>
      <c r="CX68" s="19" t="s">
        <v>5</v>
      </c>
    </row>
    <row r="69" spans="1:102" s="17" customFormat="1" ht="25.5">
      <c r="A69" s="56">
        <v>60</v>
      </c>
      <c r="B69" s="57" t="str">
        <f t="shared" si="50"/>
        <v/>
      </c>
      <c r="C69" s="84"/>
      <c r="D69" s="30"/>
      <c r="E69" s="87"/>
      <c r="F69" s="87"/>
      <c r="G69" s="87"/>
      <c r="H69" s="31"/>
      <c r="I69" s="30"/>
      <c r="J69" s="31"/>
      <c r="K69" s="31"/>
      <c r="L69" s="31"/>
      <c r="M69" s="52"/>
      <c r="N69" s="31"/>
      <c r="O69" s="52"/>
      <c r="P69" s="30"/>
      <c r="Q69" s="48"/>
      <c r="R69" s="30"/>
      <c r="S69" s="30"/>
      <c r="T69" s="30"/>
      <c r="U69" s="31"/>
      <c r="V69" s="31"/>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80"/>
      <c r="AV69" s="89"/>
      <c r="AW69" s="15" t="str">
        <f t="shared" si="51"/>
        <v/>
      </c>
      <c r="AX69" s="15" t="str">
        <f t="shared" si="52"/>
        <v/>
      </c>
      <c r="AY69" s="15" t="str">
        <f t="shared" si="53"/>
        <v/>
      </c>
      <c r="AZ69" s="15" t="str">
        <f t="shared" si="54"/>
        <v/>
      </c>
      <c r="BA69" s="15" t="str">
        <f t="shared" si="55"/>
        <v/>
      </c>
      <c r="BB69" s="15" t="str">
        <f t="shared" si="56"/>
        <v/>
      </c>
      <c r="BC69" s="15" t="str">
        <f t="shared" si="57"/>
        <v/>
      </c>
      <c r="BD69" s="15" t="str">
        <f t="shared" si="58"/>
        <v/>
      </c>
      <c r="BE69" s="15" t="str">
        <f t="shared" si="59"/>
        <v/>
      </c>
      <c r="BF69" s="15" t="str">
        <f t="shared" si="60"/>
        <v/>
      </c>
      <c r="BG69" s="15" t="str">
        <f t="shared" si="61"/>
        <v/>
      </c>
      <c r="BH69" s="15" t="str">
        <f t="shared" si="62"/>
        <v/>
      </c>
      <c r="BI69" s="15" t="str">
        <f t="shared" si="63"/>
        <v/>
      </c>
      <c r="BJ69" s="15" t="str">
        <f t="shared" si="80"/>
        <v/>
      </c>
      <c r="BK69" s="15" t="str">
        <f t="shared" si="80"/>
        <v/>
      </c>
      <c r="BL69" s="15" t="str">
        <f t="shared" si="64"/>
        <v/>
      </c>
      <c r="BM69" s="15" t="str">
        <f t="shared" si="65"/>
        <v/>
      </c>
      <c r="BN69" s="15" t="str">
        <f t="shared" si="66"/>
        <v/>
      </c>
      <c r="BO69" s="15" t="str">
        <f t="shared" si="67"/>
        <v/>
      </c>
      <c r="BP69" s="15" t="str">
        <f t="shared" si="68"/>
        <v/>
      </c>
      <c r="BQ69" s="15" t="str">
        <f t="shared" si="69"/>
        <v/>
      </c>
      <c r="BR69" s="15" t="str">
        <f t="shared" si="70"/>
        <v/>
      </c>
      <c r="BS69" s="15" t="str">
        <f t="shared" si="71"/>
        <v/>
      </c>
      <c r="BT69" s="15" t="str">
        <f t="shared" si="72"/>
        <v/>
      </c>
      <c r="BU69" s="15" t="str">
        <f t="shared" si="73"/>
        <v/>
      </c>
      <c r="BV69" s="15" t="str">
        <f t="shared" si="35"/>
        <v/>
      </c>
      <c r="BW69" s="15" t="str">
        <f t="shared" si="74"/>
        <v/>
      </c>
      <c r="BX69" s="15" t="str">
        <f t="shared" si="75"/>
        <v/>
      </c>
      <c r="BY69" s="15" t="str">
        <f t="shared" si="76"/>
        <v/>
      </c>
      <c r="BZ69" s="15" t="str">
        <f t="shared" si="77"/>
        <v/>
      </c>
      <c r="CA69" s="15" t="str">
        <f t="shared" si="36"/>
        <v/>
      </c>
      <c r="CB69" s="15" t="str">
        <f t="shared" si="37"/>
        <v/>
      </c>
      <c r="CC69" s="15" t="str">
        <f t="shared" si="38"/>
        <v/>
      </c>
      <c r="CD69" s="15" t="str">
        <f t="shared" si="39"/>
        <v/>
      </c>
      <c r="CE69" s="15" t="str">
        <f t="shared" si="40"/>
        <v/>
      </c>
      <c r="CF69" s="15" t="str">
        <f t="shared" si="41"/>
        <v/>
      </c>
      <c r="CG69" s="15" t="str">
        <f t="shared" si="42"/>
        <v/>
      </c>
      <c r="CH69" s="15" t="str">
        <f t="shared" si="43"/>
        <v/>
      </c>
      <c r="CI69" s="15" t="str">
        <f t="shared" si="44"/>
        <v/>
      </c>
      <c r="CJ69" s="15" t="str">
        <f t="shared" si="45"/>
        <v/>
      </c>
      <c r="CK69" s="15" t="str">
        <f t="shared" si="46"/>
        <v/>
      </c>
      <c r="CL69" s="15" t="str">
        <f t="shared" si="47"/>
        <v/>
      </c>
      <c r="CM69" s="15" t="str">
        <f t="shared" si="48"/>
        <v/>
      </c>
      <c r="CN69" s="15" t="str">
        <f t="shared" si="48"/>
        <v/>
      </c>
      <c r="CO69" s="15" t="str">
        <f t="shared" si="78"/>
        <v/>
      </c>
      <c r="CP69" s="16"/>
      <c r="CS69" s="46"/>
      <c r="CT69" s="45"/>
      <c r="CU69" s="45"/>
      <c r="CV69" s="58" t="str">
        <f t="shared" si="79"/>
        <v/>
      </c>
      <c r="CX69" s="19" t="s">
        <v>5</v>
      </c>
    </row>
    <row r="70" spans="1:102" s="17" customFormat="1" ht="25.5">
      <c r="A70" s="56">
        <v>61</v>
      </c>
      <c r="B70" s="57" t="str">
        <f t="shared" si="50"/>
        <v/>
      </c>
      <c r="C70" s="84"/>
      <c r="D70" s="30"/>
      <c r="E70" s="87"/>
      <c r="F70" s="87"/>
      <c r="G70" s="87"/>
      <c r="H70" s="31"/>
      <c r="I70" s="30"/>
      <c r="J70" s="31"/>
      <c r="K70" s="31"/>
      <c r="L70" s="31"/>
      <c r="M70" s="52"/>
      <c r="N70" s="31"/>
      <c r="O70" s="52"/>
      <c r="P70" s="30"/>
      <c r="Q70" s="48"/>
      <c r="R70" s="30"/>
      <c r="S70" s="30"/>
      <c r="T70" s="30"/>
      <c r="U70" s="31"/>
      <c r="V70" s="31"/>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80"/>
      <c r="AV70" s="89"/>
      <c r="AW70" s="15" t="str">
        <f t="shared" si="51"/>
        <v/>
      </c>
      <c r="AX70" s="15" t="str">
        <f t="shared" si="52"/>
        <v/>
      </c>
      <c r="AY70" s="15" t="str">
        <f t="shared" si="53"/>
        <v/>
      </c>
      <c r="AZ70" s="15" t="str">
        <f t="shared" si="54"/>
        <v/>
      </c>
      <c r="BA70" s="15" t="str">
        <f t="shared" si="55"/>
        <v/>
      </c>
      <c r="BB70" s="15" t="str">
        <f t="shared" si="56"/>
        <v/>
      </c>
      <c r="BC70" s="15" t="str">
        <f t="shared" si="57"/>
        <v/>
      </c>
      <c r="BD70" s="15" t="str">
        <f t="shared" si="58"/>
        <v/>
      </c>
      <c r="BE70" s="15" t="str">
        <f t="shared" si="59"/>
        <v/>
      </c>
      <c r="BF70" s="15" t="str">
        <f t="shared" si="60"/>
        <v/>
      </c>
      <c r="BG70" s="15" t="str">
        <f t="shared" si="61"/>
        <v/>
      </c>
      <c r="BH70" s="15" t="str">
        <f t="shared" si="62"/>
        <v/>
      </c>
      <c r="BI70" s="15" t="str">
        <f t="shared" si="63"/>
        <v/>
      </c>
      <c r="BJ70" s="15" t="str">
        <f t="shared" ref="BJ70:BK89" si="81">IF(COUNTA($C70:$AU70)=0,"","ok")</f>
        <v/>
      </c>
      <c r="BK70" s="15" t="str">
        <f t="shared" si="81"/>
        <v/>
      </c>
      <c r="BL70" s="15" t="str">
        <f t="shared" si="64"/>
        <v/>
      </c>
      <c r="BM70" s="15" t="str">
        <f t="shared" si="65"/>
        <v/>
      </c>
      <c r="BN70" s="15" t="str">
        <f t="shared" si="66"/>
        <v/>
      </c>
      <c r="BO70" s="15" t="str">
        <f t="shared" si="67"/>
        <v/>
      </c>
      <c r="BP70" s="15" t="str">
        <f t="shared" si="68"/>
        <v/>
      </c>
      <c r="BQ70" s="15" t="str">
        <f t="shared" si="69"/>
        <v/>
      </c>
      <c r="BR70" s="15" t="str">
        <f t="shared" si="70"/>
        <v/>
      </c>
      <c r="BS70" s="15" t="str">
        <f t="shared" si="71"/>
        <v/>
      </c>
      <c r="BT70" s="15" t="str">
        <f t="shared" si="72"/>
        <v/>
      </c>
      <c r="BU70" s="15" t="str">
        <f t="shared" si="73"/>
        <v/>
      </c>
      <c r="BV70" s="15" t="str">
        <f t="shared" si="35"/>
        <v/>
      </c>
      <c r="BW70" s="15" t="str">
        <f t="shared" si="74"/>
        <v/>
      </c>
      <c r="BX70" s="15" t="str">
        <f t="shared" si="75"/>
        <v/>
      </c>
      <c r="BY70" s="15" t="str">
        <f t="shared" si="76"/>
        <v/>
      </c>
      <c r="BZ70" s="15" t="str">
        <f t="shared" si="77"/>
        <v/>
      </c>
      <c r="CA70" s="15" t="str">
        <f t="shared" si="36"/>
        <v/>
      </c>
      <c r="CB70" s="15" t="str">
        <f t="shared" si="37"/>
        <v/>
      </c>
      <c r="CC70" s="15" t="str">
        <f t="shared" si="38"/>
        <v/>
      </c>
      <c r="CD70" s="15" t="str">
        <f t="shared" si="39"/>
        <v/>
      </c>
      <c r="CE70" s="15" t="str">
        <f t="shared" si="40"/>
        <v/>
      </c>
      <c r="CF70" s="15" t="str">
        <f t="shared" si="41"/>
        <v/>
      </c>
      <c r="CG70" s="15" t="str">
        <f t="shared" si="42"/>
        <v/>
      </c>
      <c r="CH70" s="15" t="str">
        <f t="shared" si="43"/>
        <v/>
      </c>
      <c r="CI70" s="15" t="str">
        <f t="shared" si="44"/>
        <v/>
      </c>
      <c r="CJ70" s="15" t="str">
        <f t="shared" si="45"/>
        <v/>
      </c>
      <c r="CK70" s="15" t="str">
        <f t="shared" si="46"/>
        <v/>
      </c>
      <c r="CL70" s="15" t="str">
        <f t="shared" si="47"/>
        <v/>
      </c>
      <c r="CM70" s="15" t="str">
        <f t="shared" si="48"/>
        <v/>
      </c>
      <c r="CN70" s="15" t="str">
        <f t="shared" si="48"/>
        <v/>
      </c>
      <c r="CO70" s="15" t="str">
        <f t="shared" si="78"/>
        <v/>
      </c>
      <c r="CP70" s="16"/>
      <c r="CS70" s="46"/>
      <c r="CT70" s="45"/>
      <c r="CU70" s="45"/>
      <c r="CV70" s="58" t="str">
        <f t="shared" si="79"/>
        <v/>
      </c>
      <c r="CX70" s="19" t="s">
        <v>5</v>
      </c>
    </row>
    <row r="71" spans="1:102" s="17" customFormat="1" ht="25.5">
      <c r="A71" s="56">
        <v>62</v>
      </c>
      <c r="B71" s="57" t="str">
        <f t="shared" si="50"/>
        <v/>
      </c>
      <c r="C71" s="84"/>
      <c r="D71" s="30"/>
      <c r="E71" s="87"/>
      <c r="F71" s="87"/>
      <c r="G71" s="87"/>
      <c r="H71" s="31"/>
      <c r="I71" s="30"/>
      <c r="J71" s="31"/>
      <c r="K71" s="31"/>
      <c r="L71" s="31"/>
      <c r="M71" s="52"/>
      <c r="N71" s="31"/>
      <c r="O71" s="52"/>
      <c r="P71" s="30"/>
      <c r="Q71" s="48"/>
      <c r="R71" s="30"/>
      <c r="S71" s="30"/>
      <c r="T71" s="30"/>
      <c r="U71" s="31"/>
      <c r="V71" s="31"/>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80"/>
      <c r="AV71" s="89"/>
      <c r="AW71" s="15" t="str">
        <f t="shared" si="51"/>
        <v/>
      </c>
      <c r="AX71" s="15" t="str">
        <f t="shared" si="52"/>
        <v/>
      </c>
      <c r="AY71" s="15" t="str">
        <f t="shared" si="53"/>
        <v/>
      </c>
      <c r="AZ71" s="15" t="str">
        <f t="shared" si="54"/>
        <v/>
      </c>
      <c r="BA71" s="15" t="str">
        <f t="shared" si="55"/>
        <v/>
      </c>
      <c r="BB71" s="15" t="str">
        <f t="shared" si="56"/>
        <v/>
      </c>
      <c r="BC71" s="15" t="str">
        <f t="shared" si="57"/>
        <v/>
      </c>
      <c r="BD71" s="15" t="str">
        <f t="shared" si="58"/>
        <v/>
      </c>
      <c r="BE71" s="15" t="str">
        <f t="shared" si="59"/>
        <v/>
      </c>
      <c r="BF71" s="15" t="str">
        <f t="shared" si="60"/>
        <v/>
      </c>
      <c r="BG71" s="15" t="str">
        <f t="shared" si="61"/>
        <v/>
      </c>
      <c r="BH71" s="15" t="str">
        <f t="shared" si="62"/>
        <v/>
      </c>
      <c r="BI71" s="15" t="str">
        <f t="shared" si="63"/>
        <v/>
      </c>
      <c r="BJ71" s="15" t="str">
        <f t="shared" si="81"/>
        <v/>
      </c>
      <c r="BK71" s="15" t="str">
        <f t="shared" si="81"/>
        <v/>
      </c>
      <c r="BL71" s="15" t="str">
        <f t="shared" si="64"/>
        <v/>
      </c>
      <c r="BM71" s="15" t="str">
        <f t="shared" si="65"/>
        <v/>
      </c>
      <c r="BN71" s="15" t="str">
        <f t="shared" si="66"/>
        <v/>
      </c>
      <c r="BO71" s="15" t="str">
        <f t="shared" si="67"/>
        <v/>
      </c>
      <c r="BP71" s="15" t="str">
        <f t="shared" si="68"/>
        <v/>
      </c>
      <c r="BQ71" s="15" t="str">
        <f t="shared" si="69"/>
        <v/>
      </c>
      <c r="BR71" s="15" t="str">
        <f t="shared" si="70"/>
        <v/>
      </c>
      <c r="BS71" s="15" t="str">
        <f t="shared" si="71"/>
        <v/>
      </c>
      <c r="BT71" s="15" t="str">
        <f t="shared" si="72"/>
        <v/>
      </c>
      <c r="BU71" s="15" t="str">
        <f t="shared" si="73"/>
        <v/>
      </c>
      <c r="BV71" s="15" t="str">
        <f t="shared" si="35"/>
        <v/>
      </c>
      <c r="BW71" s="15" t="str">
        <f t="shared" si="74"/>
        <v/>
      </c>
      <c r="BX71" s="15" t="str">
        <f t="shared" si="75"/>
        <v/>
      </c>
      <c r="BY71" s="15" t="str">
        <f t="shared" si="76"/>
        <v/>
      </c>
      <c r="BZ71" s="15" t="str">
        <f t="shared" si="77"/>
        <v/>
      </c>
      <c r="CA71" s="15" t="str">
        <f t="shared" si="36"/>
        <v/>
      </c>
      <c r="CB71" s="15" t="str">
        <f t="shared" si="37"/>
        <v/>
      </c>
      <c r="CC71" s="15" t="str">
        <f t="shared" si="38"/>
        <v/>
      </c>
      <c r="CD71" s="15" t="str">
        <f t="shared" si="39"/>
        <v/>
      </c>
      <c r="CE71" s="15" t="str">
        <f t="shared" si="40"/>
        <v/>
      </c>
      <c r="CF71" s="15" t="str">
        <f t="shared" si="41"/>
        <v/>
      </c>
      <c r="CG71" s="15" t="str">
        <f t="shared" si="42"/>
        <v/>
      </c>
      <c r="CH71" s="15" t="str">
        <f t="shared" si="43"/>
        <v/>
      </c>
      <c r="CI71" s="15" t="str">
        <f t="shared" si="44"/>
        <v/>
      </c>
      <c r="CJ71" s="15" t="str">
        <f t="shared" si="45"/>
        <v/>
      </c>
      <c r="CK71" s="15" t="str">
        <f t="shared" si="46"/>
        <v/>
      </c>
      <c r="CL71" s="15" t="str">
        <f t="shared" si="47"/>
        <v/>
      </c>
      <c r="CM71" s="15" t="str">
        <f t="shared" si="48"/>
        <v/>
      </c>
      <c r="CN71" s="15" t="str">
        <f t="shared" si="48"/>
        <v/>
      </c>
      <c r="CO71" s="15" t="str">
        <f t="shared" si="78"/>
        <v/>
      </c>
      <c r="CP71" s="16"/>
      <c r="CS71" s="46"/>
      <c r="CT71" s="45"/>
      <c r="CU71" s="45"/>
      <c r="CV71" s="58" t="str">
        <f t="shared" si="79"/>
        <v/>
      </c>
      <c r="CX71" s="19" t="s">
        <v>5</v>
      </c>
    </row>
    <row r="72" spans="1:102" s="17" customFormat="1" ht="25.5">
      <c r="A72" s="56">
        <v>63</v>
      </c>
      <c r="B72" s="57" t="str">
        <f t="shared" si="50"/>
        <v/>
      </c>
      <c r="C72" s="84"/>
      <c r="D72" s="30"/>
      <c r="E72" s="87"/>
      <c r="F72" s="87"/>
      <c r="G72" s="87"/>
      <c r="H72" s="31"/>
      <c r="I72" s="30"/>
      <c r="J72" s="31"/>
      <c r="K72" s="31"/>
      <c r="L72" s="31"/>
      <c r="M72" s="52"/>
      <c r="N72" s="31"/>
      <c r="O72" s="52"/>
      <c r="P72" s="30"/>
      <c r="Q72" s="48"/>
      <c r="R72" s="30"/>
      <c r="S72" s="30"/>
      <c r="T72" s="30"/>
      <c r="U72" s="31"/>
      <c r="V72" s="31"/>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80"/>
      <c r="AV72" s="89"/>
      <c r="AW72" s="15" t="str">
        <f t="shared" si="51"/>
        <v/>
      </c>
      <c r="AX72" s="15" t="str">
        <f t="shared" si="52"/>
        <v/>
      </c>
      <c r="AY72" s="15" t="str">
        <f t="shared" si="53"/>
        <v/>
      </c>
      <c r="AZ72" s="15" t="str">
        <f t="shared" si="54"/>
        <v/>
      </c>
      <c r="BA72" s="15" t="str">
        <f t="shared" si="55"/>
        <v/>
      </c>
      <c r="BB72" s="15" t="str">
        <f t="shared" si="56"/>
        <v/>
      </c>
      <c r="BC72" s="15" t="str">
        <f t="shared" si="57"/>
        <v/>
      </c>
      <c r="BD72" s="15" t="str">
        <f t="shared" si="58"/>
        <v/>
      </c>
      <c r="BE72" s="15" t="str">
        <f t="shared" si="59"/>
        <v/>
      </c>
      <c r="BF72" s="15" t="str">
        <f t="shared" si="60"/>
        <v/>
      </c>
      <c r="BG72" s="15" t="str">
        <f t="shared" si="61"/>
        <v/>
      </c>
      <c r="BH72" s="15" t="str">
        <f t="shared" si="62"/>
        <v/>
      </c>
      <c r="BI72" s="15" t="str">
        <f t="shared" si="63"/>
        <v/>
      </c>
      <c r="BJ72" s="15" t="str">
        <f t="shared" si="81"/>
        <v/>
      </c>
      <c r="BK72" s="15" t="str">
        <f t="shared" si="81"/>
        <v/>
      </c>
      <c r="BL72" s="15" t="str">
        <f t="shared" si="64"/>
        <v/>
      </c>
      <c r="BM72" s="15" t="str">
        <f t="shared" si="65"/>
        <v/>
      </c>
      <c r="BN72" s="15" t="str">
        <f t="shared" si="66"/>
        <v/>
      </c>
      <c r="BO72" s="15" t="str">
        <f t="shared" si="67"/>
        <v/>
      </c>
      <c r="BP72" s="15" t="str">
        <f t="shared" si="68"/>
        <v/>
      </c>
      <c r="BQ72" s="15" t="str">
        <f t="shared" si="69"/>
        <v/>
      </c>
      <c r="BR72" s="15" t="str">
        <f t="shared" si="70"/>
        <v/>
      </c>
      <c r="BS72" s="15" t="str">
        <f t="shared" si="71"/>
        <v/>
      </c>
      <c r="BT72" s="15" t="str">
        <f t="shared" si="72"/>
        <v/>
      </c>
      <c r="BU72" s="15" t="str">
        <f t="shared" si="73"/>
        <v/>
      </c>
      <c r="BV72" s="15" t="str">
        <f t="shared" si="35"/>
        <v/>
      </c>
      <c r="BW72" s="15" t="str">
        <f t="shared" si="74"/>
        <v/>
      </c>
      <c r="BX72" s="15" t="str">
        <f t="shared" si="75"/>
        <v/>
      </c>
      <c r="BY72" s="15" t="str">
        <f t="shared" si="76"/>
        <v/>
      </c>
      <c r="BZ72" s="15" t="str">
        <f t="shared" si="77"/>
        <v/>
      </c>
      <c r="CA72" s="15" t="str">
        <f t="shared" si="36"/>
        <v/>
      </c>
      <c r="CB72" s="15" t="str">
        <f t="shared" si="37"/>
        <v/>
      </c>
      <c r="CC72" s="15" t="str">
        <f t="shared" si="38"/>
        <v/>
      </c>
      <c r="CD72" s="15" t="str">
        <f t="shared" si="39"/>
        <v/>
      </c>
      <c r="CE72" s="15" t="str">
        <f t="shared" si="40"/>
        <v/>
      </c>
      <c r="CF72" s="15" t="str">
        <f t="shared" si="41"/>
        <v/>
      </c>
      <c r="CG72" s="15" t="str">
        <f t="shared" si="42"/>
        <v/>
      </c>
      <c r="CH72" s="15" t="str">
        <f t="shared" si="43"/>
        <v/>
      </c>
      <c r="CI72" s="15" t="str">
        <f t="shared" si="44"/>
        <v/>
      </c>
      <c r="CJ72" s="15" t="str">
        <f t="shared" si="45"/>
        <v/>
      </c>
      <c r="CK72" s="15" t="str">
        <f t="shared" si="46"/>
        <v/>
      </c>
      <c r="CL72" s="15" t="str">
        <f t="shared" si="47"/>
        <v/>
      </c>
      <c r="CM72" s="15" t="str">
        <f t="shared" si="48"/>
        <v/>
      </c>
      <c r="CN72" s="15" t="str">
        <f t="shared" si="48"/>
        <v/>
      </c>
      <c r="CO72" s="15" t="str">
        <f t="shared" si="78"/>
        <v/>
      </c>
      <c r="CP72" s="16"/>
      <c r="CT72" s="18"/>
      <c r="CU72" s="18"/>
      <c r="CV72" s="58" t="str">
        <f t="shared" si="79"/>
        <v/>
      </c>
      <c r="CX72" s="19" t="s">
        <v>5</v>
      </c>
    </row>
    <row r="73" spans="1:102" s="17" customFormat="1" ht="25.5">
      <c r="A73" s="56">
        <v>64</v>
      </c>
      <c r="B73" s="57" t="str">
        <f t="shared" si="50"/>
        <v/>
      </c>
      <c r="C73" s="84"/>
      <c r="D73" s="30"/>
      <c r="E73" s="87"/>
      <c r="F73" s="87"/>
      <c r="G73" s="87"/>
      <c r="H73" s="31"/>
      <c r="I73" s="30"/>
      <c r="J73" s="31"/>
      <c r="K73" s="31"/>
      <c r="L73" s="31"/>
      <c r="M73" s="52"/>
      <c r="N73" s="31"/>
      <c r="O73" s="52"/>
      <c r="P73" s="30"/>
      <c r="Q73" s="48"/>
      <c r="R73" s="30"/>
      <c r="S73" s="30"/>
      <c r="T73" s="30"/>
      <c r="U73" s="31"/>
      <c r="V73" s="31"/>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80"/>
      <c r="AV73" s="89"/>
      <c r="AW73" s="15" t="str">
        <f t="shared" si="51"/>
        <v/>
      </c>
      <c r="AX73" s="15" t="str">
        <f t="shared" si="52"/>
        <v/>
      </c>
      <c r="AY73" s="15" t="str">
        <f t="shared" si="53"/>
        <v/>
      </c>
      <c r="AZ73" s="15" t="str">
        <f t="shared" si="54"/>
        <v/>
      </c>
      <c r="BA73" s="15" t="str">
        <f t="shared" si="55"/>
        <v/>
      </c>
      <c r="BB73" s="15" t="str">
        <f t="shared" si="56"/>
        <v/>
      </c>
      <c r="BC73" s="15" t="str">
        <f t="shared" si="57"/>
        <v/>
      </c>
      <c r="BD73" s="15" t="str">
        <f t="shared" si="58"/>
        <v/>
      </c>
      <c r="BE73" s="15" t="str">
        <f t="shared" si="59"/>
        <v/>
      </c>
      <c r="BF73" s="15" t="str">
        <f t="shared" si="60"/>
        <v/>
      </c>
      <c r="BG73" s="15" t="str">
        <f t="shared" si="61"/>
        <v/>
      </c>
      <c r="BH73" s="15" t="str">
        <f t="shared" si="62"/>
        <v/>
      </c>
      <c r="BI73" s="15" t="str">
        <f t="shared" si="63"/>
        <v/>
      </c>
      <c r="BJ73" s="15" t="str">
        <f t="shared" si="81"/>
        <v/>
      </c>
      <c r="BK73" s="15" t="str">
        <f t="shared" si="81"/>
        <v/>
      </c>
      <c r="BL73" s="15" t="str">
        <f t="shared" si="64"/>
        <v/>
      </c>
      <c r="BM73" s="15" t="str">
        <f t="shared" si="65"/>
        <v/>
      </c>
      <c r="BN73" s="15" t="str">
        <f t="shared" si="66"/>
        <v/>
      </c>
      <c r="BO73" s="15" t="str">
        <f t="shared" si="67"/>
        <v/>
      </c>
      <c r="BP73" s="15" t="str">
        <f t="shared" si="68"/>
        <v/>
      </c>
      <c r="BQ73" s="15" t="str">
        <f t="shared" si="69"/>
        <v/>
      </c>
      <c r="BR73" s="15" t="str">
        <f t="shared" si="70"/>
        <v/>
      </c>
      <c r="BS73" s="15" t="str">
        <f t="shared" si="71"/>
        <v/>
      </c>
      <c r="BT73" s="15" t="str">
        <f t="shared" si="72"/>
        <v/>
      </c>
      <c r="BU73" s="15" t="str">
        <f t="shared" si="73"/>
        <v/>
      </c>
      <c r="BV73" s="15" t="str">
        <f t="shared" si="35"/>
        <v/>
      </c>
      <c r="BW73" s="15" t="str">
        <f t="shared" si="74"/>
        <v/>
      </c>
      <c r="BX73" s="15" t="str">
        <f t="shared" si="75"/>
        <v/>
      </c>
      <c r="BY73" s="15" t="str">
        <f t="shared" si="76"/>
        <v/>
      </c>
      <c r="BZ73" s="15" t="str">
        <f t="shared" si="77"/>
        <v/>
      </c>
      <c r="CA73" s="15" t="str">
        <f t="shared" si="36"/>
        <v/>
      </c>
      <c r="CB73" s="15" t="str">
        <f t="shared" si="37"/>
        <v/>
      </c>
      <c r="CC73" s="15" t="str">
        <f t="shared" si="38"/>
        <v/>
      </c>
      <c r="CD73" s="15" t="str">
        <f t="shared" si="39"/>
        <v/>
      </c>
      <c r="CE73" s="15" t="str">
        <f t="shared" si="40"/>
        <v/>
      </c>
      <c r="CF73" s="15" t="str">
        <f t="shared" si="41"/>
        <v/>
      </c>
      <c r="CG73" s="15" t="str">
        <f t="shared" si="42"/>
        <v/>
      </c>
      <c r="CH73" s="15" t="str">
        <f t="shared" si="43"/>
        <v/>
      </c>
      <c r="CI73" s="15" t="str">
        <f t="shared" si="44"/>
        <v/>
      </c>
      <c r="CJ73" s="15" t="str">
        <f t="shared" si="45"/>
        <v/>
      </c>
      <c r="CK73" s="15" t="str">
        <f t="shared" si="46"/>
        <v/>
      </c>
      <c r="CL73" s="15" t="str">
        <f t="shared" si="47"/>
        <v/>
      </c>
      <c r="CM73" s="15" t="str">
        <f t="shared" si="48"/>
        <v/>
      </c>
      <c r="CN73" s="15" t="str">
        <f t="shared" si="48"/>
        <v/>
      </c>
      <c r="CO73" s="15" t="str">
        <f t="shared" si="78"/>
        <v/>
      </c>
      <c r="CP73" s="16"/>
      <c r="CT73" s="18"/>
      <c r="CU73" s="18"/>
      <c r="CV73" s="58" t="str">
        <f t="shared" si="79"/>
        <v/>
      </c>
      <c r="CX73" s="19" t="s">
        <v>5</v>
      </c>
    </row>
    <row r="74" spans="1:102" s="17" customFormat="1" ht="25.5">
      <c r="A74" s="56">
        <v>65</v>
      </c>
      <c r="B74" s="57" t="str">
        <f t="shared" ref="B74:B109" si="82">IF(COUNTIF(AW74:CO74,"")=No_of_Columns,"",IF(COUNTIF(AW74:CO74,"ok")=No_of_Columns,"ok","Error"))</f>
        <v/>
      </c>
      <c r="C74" s="84"/>
      <c r="D74" s="30"/>
      <c r="E74" s="87"/>
      <c r="F74" s="87"/>
      <c r="G74" s="87"/>
      <c r="H74" s="31"/>
      <c r="I74" s="30"/>
      <c r="J74" s="31"/>
      <c r="K74" s="31"/>
      <c r="L74" s="31"/>
      <c r="M74" s="52"/>
      <c r="N74" s="31"/>
      <c r="O74" s="52"/>
      <c r="P74" s="30"/>
      <c r="Q74" s="48"/>
      <c r="R74" s="30"/>
      <c r="S74" s="30"/>
      <c r="T74" s="30"/>
      <c r="U74" s="31"/>
      <c r="V74" s="31"/>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80"/>
      <c r="AV74" s="89"/>
      <c r="AW74" s="15" t="str">
        <f t="shared" ref="AW74:AW109" si="83">IF(COUNTA($C74:$AU74)=0,"",IF(ISBLANK($C74),"Empty cell","ok"))</f>
        <v/>
      </c>
      <c r="AX74" s="15" t="str">
        <f t="shared" ref="AX74:AX109" si="84">IF(COUNTA($C74:$AU74)=0,"","ok")</f>
        <v/>
      </c>
      <c r="AY74" s="15" t="str">
        <f t="shared" ref="AY74:AY109" si="85">IF(COUNTA($C74:$AU74)=0,"",IF(ISBLANK($E74),"Empty cell","ok"))</f>
        <v/>
      </c>
      <c r="AZ74" s="15" t="str">
        <f t="shared" ref="AZ74:AZ109" si="86">IF(COUNTA($C74:$AU74)=0,"",IF(ISBLANK($F74),"Empty cell","ok"))</f>
        <v/>
      </c>
      <c r="BA74" s="15" t="str">
        <f t="shared" ref="BA74:BA109" si="87">IF(COUNTA($C74:$AU74)=0,"",IF(ISBLANK($G74),"Empty cell","ok"))</f>
        <v/>
      </c>
      <c r="BB74" s="15" t="str">
        <f t="shared" ref="BB74:BB109" si="88">IF(COUNTA($C74:$AU74)=0,"",IF(ISBLANK($H74),"Empty cell",IF(OR($H74="n",$H74="d",$H74="c",$H74="e",$H74="f"),"ok","Should be n, d, c, e, or f")))</f>
        <v/>
      </c>
      <c r="BC74" s="15" t="str">
        <f t="shared" ref="BC74:BC109" si="89">IF(COUNTA($C74:$AU74)=0,"",IF(ISBLANK($I74),"Empty cell",IF($I74&lt;1,"Prod. Gr. Code should be an int. betw. 1 and "&amp;No_of_Product_Classes,IF($I74&gt;No_of_Product_Classes,"Prod. Gr. Code should be an int. betw. 1 and "&amp;No_of_Product_Classes,IF($I74=INT($I74),"ok","Prod. Gr. Code should be an int. betw. 1 and "&amp;No_of_Product_Classes)))))</f>
        <v/>
      </c>
      <c r="BD74" s="15" t="str">
        <f t="shared" ref="BD74:BD109" si="90">IF(COUNTA($C74:$AU74)=0,"","ok")</f>
        <v/>
      </c>
      <c r="BE74" s="15" t="str">
        <f t="shared" ref="BE74:BE109" si="91">IF(COUNTA($C74:$AU74)=0,"",IF(H74="d","ok",IF(ISBLANK($K74),"Empty cell",IF(ISNUMBER(K74)=FALSE,"Entry should be a positive integer",IF($K74&lt;1,"Entry should be a positive integer",IF($K74=INT($K74),"ok","Entry should be a positive integer"))))))</f>
        <v/>
      </c>
      <c r="BF74" s="15" t="str">
        <f t="shared" ref="BF74:BF109" si="92">IF(COUNTA($C74:$AU74)=0,"",IF(H74="d","ok",IF(ISBLANK(L74),"Empty cell",IF(L74="yes","ok",IF(L74="y","ok",IF(L74="no","ok",IF(L74="n","ok","Entry should be either 'yes', 'y', 'no' or 'n'")))))))</f>
        <v/>
      </c>
      <c r="BG74" s="15" t="str">
        <f t="shared" ref="BG74:BG109" si="93">IF(COUNTA($C74:$AU74)=0,"",IF(H74="d","ok",IF(ISBLANK(L74),IF(ISBLANK(M74),"ok","Waiver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BH74" s="15" t="str">
        <f t="shared" ref="BH74:BH109" si="94">IF(COUNTA($C74:$AU74)=0,"",IF(H74="d","ok",IF(ISBLANK(N74),"Empty cell",IF(N74="yes","ok",IF(N74="y","ok",IF(N74="no","ok",IF(N74="n","ok","Entry should be either 'yes', 'y', 'no' or 'n'")))))))</f>
        <v/>
      </c>
      <c r="BI74" s="15" t="str">
        <f t="shared" ref="BI74:BI109" si="95">IF(COUNTA($C74:$AU74)=0,"",IF(H74="d","ok",IF(ISBLANK(N74),IF(ISBLANK(O74),"ok","Exemption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BJ74" s="15" t="str">
        <f t="shared" si="81"/>
        <v/>
      </c>
      <c r="BK74" s="15" t="str">
        <f t="shared" si="81"/>
        <v/>
      </c>
      <c r="BL74" s="15" t="str">
        <f t="shared" ref="BL74:BL109" si="96">IF(COUNTA($C74:$AU74)=0,"",IF(H74="d","ok",IF(ISBLANK($R74),"Empty cell",IF(ISNUMBER($R74),IF($R74&gt;0,"ok","Entry should be greater than 0"),"Entry should be a number"))))</f>
        <v/>
      </c>
      <c r="BM74" s="15" t="str">
        <f t="shared" ref="BM74:BM109" si="97">IF(COUNTA($C74:$AU74)=0,"",IF(H74="d","ok",IF(ISBLANK($S74),"Empty cell",IF(ISNUMBER($S74),IF($S74&gt;0,"ok","Entry should be greater than 0"),"Entry should be a number"))))</f>
        <v/>
      </c>
      <c r="BN74" s="15" t="str">
        <f t="shared" ref="BN74:BN109" si="98">IF(COUNTA($C74:$AU74)=0,"",IF(H74="d","ok",IF(ISBLANK($T74),"Empty cell",IF(ISNUMBER($T74)=FALSE,"Entry should be a positive integer",IF($T74&lt;1,"Entry should be a positive integer",IF($T74=INT($T74),"ok","Entry should be a positive integer"))))))</f>
        <v/>
      </c>
      <c r="BO74" s="15" t="str">
        <f t="shared" ref="BO74:BO109" si="99">IF(COUNTA($C74:$AU74)=0,"",IF(H74="d","ok",IF(ISBLANK(U74),"Empty cell",IF(U74="yes","ok",IF(U74="y","ok",IF(U74="no","ok",IF(U74="n","ok","Entry should be either 'yes', 'y', 'no' or 'n'")))))))</f>
        <v/>
      </c>
      <c r="BP74" s="15" t="str">
        <f t="shared" ref="BP74:BP109" si="100">IF(COUNTA($C74:$AU74)=0,"",IF($H74="d","ok",IF(ISBLANK(U74),IF(ISBLANK(V74),"ok","Soil sensor question not answered"),IF(OR(U74="yes",U74="y"),IF(ISBLANK(V74),"Empty cell",IF(ISNUMBER(V74),IF(INT(V74)=V74,IF(V74&lt;=0,"Entry should be a positive integer","ok"),"Entry should be a positive integer"),"Entry should be a positive integer")),IF(OR(U74="no",U74="n"),IF(ISBLANK(V74),"ok","No entry should be made in cell"),IF(ISBLANK(V74),"ok","No entry should be made in cell"))))))</f>
        <v/>
      </c>
      <c r="BQ74" s="15" t="str">
        <f t="shared" ref="BQ74:BQ109" si="101">IF(COUNTA($C74:$AU74)=0,"",IF(H74="d","ok",IF(ISBLANK($W74),"Empty cell",IF(ISNUMBER($W74),IF($W74&gt;0,"ok","Entry should be greater than 0"),"Entry should be a number"))))</f>
        <v/>
      </c>
      <c r="BR74" s="15" t="str">
        <f t="shared" ref="BR74:BR109" si="102">IF(COUNTA($C74:$AU74)=0,"",IF($H74="d","ok",IF(ISBLANK($X74),"Empty cell","ok")))</f>
        <v/>
      </c>
      <c r="BS74" s="15" t="str">
        <f t="shared" ref="BS74:BS109" si="103">IF(COUNTA($C74:$AU74)=0,"",IF(H74="d","ok",IF(ISBLANK(Y74),"Empty cell",IF(Y74="yes","ok",IF(Y74="y","ok",IF(Y74="no","ok",IF(Y74="n","ok","Entry should be either 'yes', 'y', 'no' or 'n'")))))))</f>
        <v/>
      </c>
      <c r="BT74" s="15" t="str">
        <f t="shared" ref="BT74:BT109" si="104">IF(COUNTA($C74:$AU74)=0,"",IF($H74="d","ok",IF(ISBLANK($Z74),"Empty cell","ok")))</f>
        <v/>
      </c>
      <c r="BU74" s="15" t="str">
        <f t="shared" ref="BU74:BU109" si="105">IF(COUNTA($C74:$AU74)=0,"",IF(H74="d","ok",IF(ISBLANK(AA74),"Empty cell",IF(AA74="C","ok",IF(AA74="D","ok","Entry should be either 'C' or 'D''")))))</f>
        <v/>
      </c>
      <c r="BV74" s="15" t="str">
        <f t="shared" si="35"/>
        <v/>
      </c>
      <c r="BW74" s="15" t="str">
        <f t="shared" ref="BW74:BW109" si="106">IF(COUNTA($C74:$AU74)=0,"",IF($H74="d","ok",IF(ISBLANK($AB74),IF(ISBLANK(AC74),"ok","Built-In Water Softening System question not answered"),IF(OR($AB74="yes",$AB74="y"),IF(ISBLANK(AC74),"Empty cell",IF(ISNUMBER(AC74),IF(AC74&lt;=0,"Entry should be a positive number","ok"),"Entry should be a positive number")),IF(OR($AB74="no",$AB74="n"),IF(ISBLANK(AC74),"ok","No entry should be made in cell"),IF(ISBLANK(AC74),"ok","No entry should be made in cell"))))))</f>
        <v/>
      </c>
      <c r="BX74" s="15" t="str">
        <f t="shared" ref="BX74:BX109" si="107">IF(COUNTA($C74:$AU74)=0,"",IF($H74="d","ok",IF(ISBLANK($AB74),IF(ISBLANK(AD74),"ok","Built-In Water Softening System question not answered"),IF(OR($AB74="yes",$AB74="y"),IF(ISBLANK(AD74),"Empty cell",IF(ISNUMBER(AD74),IF(AD74&lt;=0,"Entry should be a positive number","ok"),"Entry should be a positive number")),IF(OR($AB74="no",$AB74="n"),IF(ISBLANK(AD74),"ok","No entry should be made in cell"),IF(ISBLANK(AD74),"ok","No entry should be made in cell"))))))</f>
        <v/>
      </c>
      <c r="BY74" s="15" t="str">
        <f t="shared" ref="BY74:BY109" si="108">IF(COUNTA($C74:$AU74)=0,"",IF($H74="d","ok",IF(ISBLANK($AB74),IF(ISBLANK(AE74),"ok","Built-In Water Softening System question not answered"),IF(OR($AB74="yes",$AB74="y"),IF(ISBLANK(AE74),"Empty cell",IF(ISNUMBER(AE74),IF(INT(AE74)=AE74,IF(AE74&lt;=0,"Entry should be a positive integer","ok"),"Entry should be a positive integer"),"Entry should be a positive integer")),IF(OR($AB74="no",$AB74="n"),IF(ISBLANK(AE74),"ok","No entry should be made in cell"),IF(ISBLANK(AE74),"ok","No entry should be made in cell"))))))</f>
        <v/>
      </c>
      <c r="BZ74" s="15" t="str">
        <f t="shared" ref="BZ74:BZ109" si="109">IF(COUNTA($C74:$AU74)=0,"",IF($H74="d","ok",IF(ISBLANK($AB74),IF(ISBLANK(AF74),"ok","Built-In Water Softening System question not answered"),IF(OR($AB74="yes",$AB74="y"),IF(ISBLANK(AF74),"Empty cell","ok"),IF(OR($AB74="no",$AB74="n"),IF(ISBLANK(AF74),"ok","No entry should be made in cell"),IF(ISBLANK(AF74),"ok","No entry should be made in cell"))))))</f>
        <v/>
      </c>
      <c r="CA74" s="15" t="str">
        <f t="shared" si="36"/>
        <v/>
      </c>
      <c r="CB74" s="15" t="str">
        <f t="shared" si="37"/>
        <v/>
      </c>
      <c r="CC74" s="15" t="str">
        <f t="shared" si="38"/>
        <v/>
      </c>
      <c r="CD74" s="15" t="str">
        <f t="shared" si="39"/>
        <v/>
      </c>
      <c r="CE74" s="15" t="str">
        <f t="shared" si="40"/>
        <v/>
      </c>
      <c r="CF74" s="15" t="str">
        <f t="shared" si="41"/>
        <v/>
      </c>
      <c r="CG74" s="15" t="str">
        <f t="shared" si="42"/>
        <v/>
      </c>
      <c r="CH74" s="15" t="str">
        <f t="shared" si="43"/>
        <v/>
      </c>
      <c r="CI74" s="15" t="str">
        <f t="shared" si="44"/>
        <v/>
      </c>
      <c r="CJ74" s="15" t="str">
        <f t="shared" si="45"/>
        <v/>
      </c>
      <c r="CK74" s="15" t="str">
        <f t="shared" si="46"/>
        <v/>
      </c>
      <c r="CL74" s="15" t="str">
        <f t="shared" si="47"/>
        <v/>
      </c>
      <c r="CM74" s="15" t="str">
        <f t="shared" si="48"/>
        <v/>
      </c>
      <c r="CN74" s="15" t="str">
        <f t="shared" si="48"/>
        <v/>
      </c>
      <c r="CO74" s="15" t="str">
        <f t="shared" ref="CO74:CO109" si="110">IF(COUNTA($C74:$AU74)=0,"",IF(H74="d","ok",IF(ISBLANK(AU74),"Empty cell",IF(OR(LEFT(AU74,7)="http://",LEFT(AU74,8)="https://",LEFT(AU74,6)="ftp://",LEFT(AU74,7)="sftp://",AU74="By annual report date"),"ok","Entry must begin with http://, https://, ftp:// or sftp://or be 'By annual report date'"))))</f>
        <v/>
      </c>
      <c r="CP74" s="16"/>
      <c r="CT74" s="18"/>
      <c r="CU74" s="18"/>
      <c r="CV74" s="58" t="str">
        <f t="shared" ref="CV74:CV109" si="111">IF(BC74="ok",VLOOKUP(I74,PrClDesc,2),"")</f>
        <v/>
      </c>
      <c r="CX74" s="19" t="s">
        <v>5</v>
      </c>
    </row>
    <row r="75" spans="1:102" s="17" customFormat="1" ht="25.5">
      <c r="A75" s="56">
        <v>66</v>
      </c>
      <c r="B75" s="57" t="str">
        <f t="shared" si="82"/>
        <v/>
      </c>
      <c r="C75" s="84"/>
      <c r="D75" s="30"/>
      <c r="E75" s="87"/>
      <c r="F75" s="87"/>
      <c r="G75" s="87"/>
      <c r="H75" s="31"/>
      <c r="I75" s="30"/>
      <c r="J75" s="31"/>
      <c r="K75" s="31"/>
      <c r="L75" s="31"/>
      <c r="M75" s="52"/>
      <c r="N75" s="31"/>
      <c r="O75" s="52"/>
      <c r="P75" s="30"/>
      <c r="Q75" s="48"/>
      <c r="R75" s="30"/>
      <c r="S75" s="30"/>
      <c r="T75" s="30"/>
      <c r="U75" s="31"/>
      <c r="V75" s="31"/>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80"/>
      <c r="AV75" s="89"/>
      <c r="AW75" s="15" t="str">
        <f t="shared" si="83"/>
        <v/>
      </c>
      <c r="AX75" s="15" t="str">
        <f t="shared" si="84"/>
        <v/>
      </c>
      <c r="AY75" s="15" t="str">
        <f t="shared" si="85"/>
        <v/>
      </c>
      <c r="AZ75" s="15" t="str">
        <f t="shared" si="86"/>
        <v/>
      </c>
      <c r="BA75" s="15" t="str">
        <f t="shared" si="87"/>
        <v/>
      </c>
      <c r="BB75" s="15" t="str">
        <f t="shared" si="88"/>
        <v/>
      </c>
      <c r="BC75" s="15" t="str">
        <f t="shared" si="89"/>
        <v/>
      </c>
      <c r="BD75" s="15" t="str">
        <f t="shared" si="90"/>
        <v/>
      </c>
      <c r="BE75" s="15" t="str">
        <f t="shared" si="91"/>
        <v/>
      </c>
      <c r="BF75" s="15" t="str">
        <f t="shared" si="92"/>
        <v/>
      </c>
      <c r="BG75" s="15" t="str">
        <f t="shared" si="93"/>
        <v/>
      </c>
      <c r="BH75" s="15" t="str">
        <f t="shared" si="94"/>
        <v/>
      </c>
      <c r="BI75" s="15" t="str">
        <f t="shared" si="95"/>
        <v/>
      </c>
      <c r="BJ75" s="15" t="str">
        <f t="shared" si="81"/>
        <v/>
      </c>
      <c r="BK75" s="15" t="str">
        <f t="shared" si="81"/>
        <v/>
      </c>
      <c r="BL75" s="15" t="str">
        <f t="shared" si="96"/>
        <v/>
      </c>
      <c r="BM75" s="15" t="str">
        <f t="shared" si="97"/>
        <v/>
      </c>
      <c r="BN75" s="15" t="str">
        <f t="shared" si="98"/>
        <v/>
      </c>
      <c r="BO75" s="15" t="str">
        <f t="shared" si="99"/>
        <v/>
      </c>
      <c r="BP75" s="15" t="str">
        <f t="shared" si="100"/>
        <v/>
      </c>
      <c r="BQ75" s="15" t="str">
        <f t="shared" si="101"/>
        <v/>
      </c>
      <c r="BR75" s="15" t="str">
        <f t="shared" si="102"/>
        <v/>
      </c>
      <c r="BS75" s="15" t="str">
        <f t="shared" si="103"/>
        <v/>
      </c>
      <c r="BT75" s="15" t="str">
        <f t="shared" si="104"/>
        <v/>
      </c>
      <c r="BU75" s="15" t="str">
        <f t="shared" si="105"/>
        <v/>
      </c>
      <c r="BV75" s="15" t="str">
        <f t="shared" ref="BV75:BV109" si="112">IF(COUNTA($C75:$AU75)=0,"",IF($H75="d","ok",IF(ISBLANK(AB75),"Empty cell",IF(AB75="yes","ok",IF(AB75="y","ok",IF(AB75="no","ok",IF(AB75="n","ok","Entry should be either 'yes', 'y', 'no' or 'n'")))))))</f>
        <v/>
      </c>
      <c r="BW75" s="15" t="str">
        <f t="shared" si="106"/>
        <v/>
      </c>
      <c r="BX75" s="15" t="str">
        <f t="shared" si="107"/>
        <v/>
      </c>
      <c r="BY75" s="15" t="str">
        <f t="shared" si="108"/>
        <v/>
      </c>
      <c r="BZ75" s="15" t="str">
        <f t="shared" si="109"/>
        <v/>
      </c>
      <c r="CA75" s="15" t="str">
        <f t="shared" ref="CA75:CA109" si="113">IF(COUNTA($C75:$AU75)=0,"",IF($H75="d","ok",IF(ISBLANK(AG75),"Empty cell",IF(AG75="yes","ok",IF(AG75="y","ok",IF(AG75="no","ok",IF(AG75="n","ok","Entry should be either 'yes', 'y', 'no' or 'n'")))))))</f>
        <v/>
      </c>
      <c r="CB75" s="15" t="str">
        <f t="shared" ref="CB75:CB109" si="114">IF(COUNTA($C75:$AU75)=0,"",IF($H75="d","ok",IF(ISBLANK($AG75),IF(ISBLANK(AH75),"ok","Water Re-Use System question not answered"),IF(OR($AG75="yes",$AG75="y"),IF(ISBLANK(AH75),"Empty cell",IF(ISNUMBER(AH75),IF(AH75&lt;=0,"Entry should be a positive number","ok"),"Entry should be a positive number")),IF(OR($AG75="no",$AG75="n"),IF(ISBLANK(AH75),"ok","No entry should be made in cell"),IF(ISBLANK(AH75),"ok","No entry should be made in cell"))))))</f>
        <v/>
      </c>
      <c r="CC75" s="15" t="str">
        <f t="shared" ref="CC75:CC109" si="115">IF(COUNTA($C75:$AU75)=0,"",IF($H75="d","ok",IF(ISBLANK($AG75),IF(ISBLANK(AI75),"ok","Water Re-Use System question not answered"),IF(OR($AG75="yes",$AG75="y"),IF(ISBLANK(AI75),"Empty cell",IF(ISNUMBER(AI75),IF(AI75&lt;=0,"Entry should be a positive number","ok"),"Entry should be a positive number")),IF(OR($AG75="no",$AG75="n"),IF(ISBLANK(AI75),"ok","No entry should be made in cell"),IF(ISBLANK(AI75),"ok","No entry should be made in cell"))))))</f>
        <v/>
      </c>
      <c r="CD75" s="15" t="str">
        <f t="shared" ref="CD75:CD109" si="116">IF(COUNTA($C75:$AU75)=0,"",IF($H75="d","ok",IF(ISBLANK($AG75),IF(ISBLANK(AJ75),"ok","Water Re-Use System question not answered"),IF(OR($AG75="yes",$AG75="y"),IF(ISBLANK(AJ75),"Empty cell",IF(ISNUMBER(AJ75),IF(INT(AJ75)=AJ75,IF(AJ75&lt;=0,"Entry should be a positive integer","ok"),"Entry should be a positive integer"),"Entry should be a positive integer")),IF(OR($AG75="no",$AG75="n"),IF(ISBLANK(AJ75),"ok","No entry should be made in cell"),IF(ISBLANK(AJ75),"ok","No entry should be made in cell"))))))</f>
        <v/>
      </c>
      <c r="CE75" s="15" t="str">
        <f t="shared" ref="CE75:CE109" si="117">IF(COUNTA($C75:$AU75)=0,"",IF($H75="d","ok",IF(ISBLANK($AG75),IF(ISBLANK(AK75),"ok","Water Re-Use System question not answered"),IF(OR($AG75="yes",$AG75="y"),IF(ISBLANK(AK75),"Empty cell",IF(ISNUMBER(AK75),IF(AK75&lt;=0,"Entry should be a positive number","ok"),"Entry should be a positive number")),IF(OR($AG75="no",$AG75="n"),IF(ISBLANK(AK75),"ok","No entry should be made in cell"),IF(ISBLANK(AK75),"ok","No entry should be made in cell"))))))</f>
        <v/>
      </c>
      <c r="CF75" s="15" t="str">
        <f t="shared" ref="CF75:CF109" si="118">IF(COUNTA($C75:$AU75)=0,"",IF($H75="d","ok",IF(ISBLANK($AG75),IF(ISBLANK(AL75),"ok","Water Re-Use System question not answered"),IF(OR($AG75="yes",$AG75="y"),IF(ISBLANK(AL75),"Empty cell",IF(ISNUMBER(AL75),IF(AL75&lt;=0,"Entry should be a positive number","ok"),"Entry should be a positive number")),IF(OR($AG75="no",$AG75="n"),IF(ISBLANK(AL75),"ok","No entry should be made in cell"),IF(ISBLANK(AL75),"ok","No entry should be made in cell"))))))</f>
        <v/>
      </c>
      <c r="CG75" s="15" t="str">
        <f t="shared" ref="CG75:CG109" si="119">IF(COUNTA($C75:$AU75)=0,"",IF($H75="d","ok",IF(ISBLANK($AG75),IF(ISBLANK(AM75),"ok","Water Re-Use System question not answered"),IF(OR($AG75="yes",$AG75="y"),IF(ISBLANK(AM75),"Empty cell",IF(ISNUMBER(AM75),IF(INT(AM75)=AM75,IF(AM75&lt;=0,"Entry should be a positive integer","ok"),"Entry should be a positive integer"),"Entry should be a positive integer")),IF(OR($AG75="no",$AG75="n"),IF(ISBLANK(AM75),"ok","No entry should be made in cell"),IF(ISBLANK(AM75),"ok","No entry should be made in cell"))))))</f>
        <v/>
      </c>
      <c r="CH75" s="15" t="str">
        <f t="shared" ref="CH75:CH109" si="120">IF(COUNTA($C75:$AU75)=0,"",IF($H75="d","ok",IF(ISBLANK($AG75),IF(ISBLANK(AN75),"ok","Water Re-Use System question not answered"),IF(OR($AG75="yes",$AG75="y"),IF(ISBLANK(AN75),"Empty cell",IF(ISNUMBER(AN75),IF(AN75&lt;=0,"Entry should be a positive number","ok"),"Entry should be a positive number")),IF(OR($AG75="no",$AG75="n"),IF(ISBLANK(AN75),"ok","No entry should be made in cell"),IF(ISBLANK(AN75),"ok","No entry should be made in cell"))))))</f>
        <v/>
      </c>
      <c r="CI75" s="15" t="str">
        <f t="shared" ref="CI75:CI109" si="121">IF(COUNTA($C75:$AU75)=0,"",IF($H75="d","ok",IF(ISBLANK($AG75),IF(ISBLANK(AO75),"ok","Water Re-Use System question not answered"),IF(OR($AG75="yes",$AG75="y"),IF(ISBLANK(AO75),"Empty cell","ok"),IF(OR($AG75="no",$AG75="n"),IF(ISBLANK(AO75),"ok","No entry should be made in cell"),IF(ISBLANK(AO75),"ok","No entry should be made in cell"))))))</f>
        <v/>
      </c>
      <c r="CJ75" s="15" t="str">
        <f t="shared" ref="CJ75:CJ109" si="122">IF(COUNTA($C75:$AU75)=0,"",IF($H75="d","ok",IF(ISBLANK(AP75),"Empty cell",IF(AP75="yes","ok",IF(AP75="y","ok",IF(AP75="no","ok",IF(AP75="n","ok","Entry should be either 'yes', 'y', 'no' or 'n'")))))))</f>
        <v/>
      </c>
      <c r="CK75" s="15" t="str">
        <f t="shared" ref="CK75:CK109" si="123">IF(COUNTA($C75:$AU75)=0,"",IF($H75="d","ok",IF(ISBLANK($AP75),IF(ISBLANK(AQ75),"ok","Built-in Reservoir question not answered"),IF(OR($AP75="yes",$AP75="y"),IF(ISBLANK(AQ75),"Empty cell",IF(ISNUMBER(AQ75),IF(AQ75&lt;=0,"Entry should be a positive number","ok"),"Entry should be a positive number")),IF(OR($AP75="no",$AP75="n"),IF(ISBLANK(AQ75),"ok","No entry should be made in cell"),IF(ISBLANK(AQ75),"ok","No entry should be made in cell"))))))</f>
        <v/>
      </c>
      <c r="CL75" s="15" t="str">
        <f t="shared" ref="CL75:CL109" si="124">IF(COUNTA($C75:$AU75)=0,"",IF($H75="d","ok",IF(ISBLANK($AP75),IF(ISBLANK(AR75),"ok","Built-in Reservoir question not answered"),IF(OR($AP75="yes",$AP75="y"),IF(ISBLANK(AR75),"Empty cell",IF(ISNUMBER(AR75),IF(AR75&lt;0,"Entry should be a number &gt;= 0","ok"),"Entry should be a number &gt;= 0")),IF(OR($AP75="no",$AP75="n"),IF(ISBLANK(AR75),"ok","No entry should be made in cell"),IF(ISBLANK(AR75),"ok","No entry should be made in cell"))))))</f>
        <v/>
      </c>
      <c r="CM75" s="15" t="str">
        <f t="shared" si="48"/>
        <v/>
      </c>
      <c r="CN75" s="15" t="str">
        <f t="shared" si="48"/>
        <v/>
      </c>
      <c r="CO75" s="15" t="str">
        <f t="shared" si="110"/>
        <v/>
      </c>
      <c r="CP75" s="16"/>
      <c r="CT75" s="18"/>
      <c r="CU75" s="18"/>
      <c r="CV75" s="58" t="str">
        <f t="shared" si="111"/>
        <v/>
      </c>
      <c r="CX75" s="19" t="s">
        <v>5</v>
      </c>
    </row>
    <row r="76" spans="1:102" s="17" customFormat="1" ht="25.5">
      <c r="A76" s="56">
        <v>67</v>
      </c>
      <c r="B76" s="57" t="str">
        <f t="shared" si="82"/>
        <v/>
      </c>
      <c r="C76" s="84"/>
      <c r="D76" s="30"/>
      <c r="E76" s="87"/>
      <c r="F76" s="87"/>
      <c r="G76" s="87"/>
      <c r="H76" s="31"/>
      <c r="I76" s="30"/>
      <c r="J76" s="31"/>
      <c r="K76" s="31"/>
      <c r="L76" s="31"/>
      <c r="M76" s="52"/>
      <c r="N76" s="31"/>
      <c r="O76" s="52"/>
      <c r="P76" s="30"/>
      <c r="Q76" s="48"/>
      <c r="R76" s="30"/>
      <c r="S76" s="30"/>
      <c r="T76" s="30"/>
      <c r="U76" s="31"/>
      <c r="V76" s="31"/>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80"/>
      <c r="AV76" s="89"/>
      <c r="AW76" s="15" t="str">
        <f t="shared" si="83"/>
        <v/>
      </c>
      <c r="AX76" s="15" t="str">
        <f t="shared" si="84"/>
        <v/>
      </c>
      <c r="AY76" s="15" t="str">
        <f t="shared" si="85"/>
        <v/>
      </c>
      <c r="AZ76" s="15" t="str">
        <f t="shared" si="86"/>
        <v/>
      </c>
      <c r="BA76" s="15" t="str">
        <f t="shared" si="87"/>
        <v/>
      </c>
      <c r="BB76" s="15" t="str">
        <f t="shared" si="88"/>
        <v/>
      </c>
      <c r="BC76" s="15" t="str">
        <f t="shared" si="89"/>
        <v/>
      </c>
      <c r="BD76" s="15" t="str">
        <f t="shared" si="90"/>
        <v/>
      </c>
      <c r="BE76" s="15" t="str">
        <f t="shared" si="91"/>
        <v/>
      </c>
      <c r="BF76" s="15" t="str">
        <f t="shared" si="92"/>
        <v/>
      </c>
      <c r="BG76" s="15" t="str">
        <f t="shared" si="93"/>
        <v/>
      </c>
      <c r="BH76" s="15" t="str">
        <f t="shared" si="94"/>
        <v/>
      </c>
      <c r="BI76" s="15" t="str">
        <f t="shared" si="95"/>
        <v/>
      </c>
      <c r="BJ76" s="15" t="str">
        <f t="shared" si="81"/>
        <v/>
      </c>
      <c r="BK76" s="15" t="str">
        <f t="shared" si="81"/>
        <v/>
      </c>
      <c r="BL76" s="15" t="str">
        <f t="shared" si="96"/>
        <v/>
      </c>
      <c r="BM76" s="15" t="str">
        <f t="shared" si="97"/>
        <v/>
      </c>
      <c r="BN76" s="15" t="str">
        <f t="shared" si="98"/>
        <v/>
      </c>
      <c r="BO76" s="15" t="str">
        <f t="shared" si="99"/>
        <v/>
      </c>
      <c r="BP76" s="15" t="str">
        <f t="shared" si="100"/>
        <v/>
      </c>
      <c r="BQ76" s="15" t="str">
        <f t="shared" si="101"/>
        <v/>
      </c>
      <c r="BR76" s="15" t="str">
        <f t="shared" si="102"/>
        <v/>
      </c>
      <c r="BS76" s="15" t="str">
        <f t="shared" si="103"/>
        <v/>
      </c>
      <c r="BT76" s="15" t="str">
        <f t="shared" si="104"/>
        <v/>
      </c>
      <c r="BU76" s="15" t="str">
        <f t="shared" si="105"/>
        <v/>
      </c>
      <c r="BV76" s="15" t="str">
        <f t="shared" si="112"/>
        <v/>
      </c>
      <c r="BW76" s="15" t="str">
        <f t="shared" si="106"/>
        <v/>
      </c>
      <c r="BX76" s="15" t="str">
        <f t="shared" si="107"/>
        <v/>
      </c>
      <c r="BY76" s="15" t="str">
        <f t="shared" si="108"/>
        <v/>
      </c>
      <c r="BZ76" s="15" t="str">
        <f t="shared" si="109"/>
        <v/>
      </c>
      <c r="CA76" s="15" t="str">
        <f t="shared" si="113"/>
        <v/>
      </c>
      <c r="CB76" s="15" t="str">
        <f t="shared" si="114"/>
        <v/>
      </c>
      <c r="CC76" s="15" t="str">
        <f t="shared" si="115"/>
        <v/>
      </c>
      <c r="CD76" s="15" t="str">
        <f t="shared" si="116"/>
        <v/>
      </c>
      <c r="CE76" s="15" t="str">
        <f t="shared" si="117"/>
        <v/>
      </c>
      <c r="CF76" s="15" t="str">
        <f t="shared" si="118"/>
        <v/>
      </c>
      <c r="CG76" s="15" t="str">
        <f t="shared" si="119"/>
        <v/>
      </c>
      <c r="CH76" s="15" t="str">
        <f t="shared" si="120"/>
        <v/>
      </c>
      <c r="CI76" s="15" t="str">
        <f t="shared" si="121"/>
        <v/>
      </c>
      <c r="CJ76" s="15" t="str">
        <f t="shared" si="122"/>
        <v/>
      </c>
      <c r="CK76" s="15" t="str">
        <f t="shared" si="123"/>
        <v/>
      </c>
      <c r="CL76" s="15" t="str">
        <f t="shared" si="124"/>
        <v/>
      </c>
      <c r="CM76" s="15" t="str">
        <f t="shared" si="48"/>
        <v/>
      </c>
      <c r="CN76" s="15" t="str">
        <f t="shared" si="48"/>
        <v/>
      </c>
      <c r="CO76" s="15" t="str">
        <f t="shared" si="110"/>
        <v/>
      </c>
      <c r="CP76" s="16"/>
      <c r="CT76" s="18"/>
      <c r="CU76" s="18"/>
      <c r="CV76" s="58" t="str">
        <f t="shared" si="111"/>
        <v/>
      </c>
      <c r="CX76" s="19" t="s">
        <v>5</v>
      </c>
    </row>
    <row r="77" spans="1:102" s="17" customFormat="1" ht="25.5">
      <c r="A77" s="56">
        <v>68</v>
      </c>
      <c r="B77" s="57" t="str">
        <f t="shared" si="82"/>
        <v/>
      </c>
      <c r="C77" s="84"/>
      <c r="D77" s="30"/>
      <c r="E77" s="87"/>
      <c r="F77" s="87"/>
      <c r="G77" s="87"/>
      <c r="H77" s="31"/>
      <c r="I77" s="30"/>
      <c r="J77" s="31"/>
      <c r="K77" s="31"/>
      <c r="L77" s="31"/>
      <c r="M77" s="52"/>
      <c r="N77" s="31"/>
      <c r="O77" s="52"/>
      <c r="P77" s="30"/>
      <c r="Q77" s="48"/>
      <c r="R77" s="30"/>
      <c r="S77" s="30"/>
      <c r="T77" s="30"/>
      <c r="U77" s="31"/>
      <c r="V77" s="31"/>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80"/>
      <c r="AV77" s="89"/>
      <c r="AW77" s="15" t="str">
        <f t="shared" si="83"/>
        <v/>
      </c>
      <c r="AX77" s="15" t="str">
        <f t="shared" si="84"/>
        <v/>
      </c>
      <c r="AY77" s="15" t="str">
        <f t="shared" si="85"/>
        <v/>
      </c>
      <c r="AZ77" s="15" t="str">
        <f t="shared" si="86"/>
        <v/>
      </c>
      <c r="BA77" s="15" t="str">
        <f t="shared" si="87"/>
        <v/>
      </c>
      <c r="BB77" s="15" t="str">
        <f t="shared" si="88"/>
        <v/>
      </c>
      <c r="BC77" s="15" t="str">
        <f t="shared" si="89"/>
        <v/>
      </c>
      <c r="BD77" s="15" t="str">
        <f t="shared" si="90"/>
        <v/>
      </c>
      <c r="BE77" s="15" t="str">
        <f t="shared" si="91"/>
        <v/>
      </c>
      <c r="BF77" s="15" t="str">
        <f t="shared" si="92"/>
        <v/>
      </c>
      <c r="BG77" s="15" t="str">
        <f t="shared" si="93"/>
        <v/>
      </c>
      <c r="BH77" s="15" t="str">
        <f t="shared" si="94"/>
        <v/>
      </c>
      <c r="BI77" s="15" t="str">
        <f t="shared" si="95"/>
        <v/>
      </c>
      <c r="BJ77" s="15" t="str">
        <f t="shared" si="81"/>
        <v/>
      </c>
      <c r="BK77" s="15" t="str">
        <f t="shared" si="81"/>
        <v/>
      </c>
      <c r="BL77" s="15" t="str">
        <f t="shared" si="96"/>
        <v/>
      </c>
      <c r="BM77" s="15" t="str">
        <f t="shared" si="97"/>
        <v/>
      </c>
      <c r="BN77" s="15" t="str">
        <f t="shared" si="98"/>
        <v/>
      </c>
      <c r="BO77" s="15" t="str">
        <f t="shared" si="99"/>
        <v/>
      </c>
      <c r="BP77" s="15" t="str">
        <f t="shared" si="100"/>
        <v/>
      </c>
      <c r="BQ77" s="15" t="str">
        <f t="shared" si="101"/>
        <v/>
      </c>
      <c r="BR77" s="15" t="str">
        <f t="shared" si="102"/>
        <v/>
      </c>
      <c r="BS77" s="15" t="str">
        <f t="shared" si="103"/>
        <v/>
      </c>
      <c r="BT77" s="15" t="str">
        <f t="shared" si="104"/>
        <v/>
      </c>
      <c r="BU77" s="15" t="str">
        <f t="shared" si="105"/>
        <v/>
      </c>
      <c r="BV77" s="15" t="str">
        <f t="shared" si="112"/>
        <v/>
      </c>
      <c r="BW77" s="15" t="str">
        <f t="shared" si="106"/>
        <v/>
      </c>
      <c r="BX77" s="15" t="str">
        <f t="shared" si="107"/>
        <v/>
      </c>
      <c r="BY77" s="15" t="str">
        <f t="shared" si="108"/>
        <v/>
      </c>
      <c r="BZ77" s="15" t="str">
        <f t="shared" si="109"/>
        <v/>
      </c>
      <c r="CA77" s="15" t="str">
        <f t="shared" si="113"/>
        <v/>
      </c>
      <c r="CB77" s="15" t="str">
        <f t="shared" si="114"/>
        <v/>
      </c>
      <c r="CC77" s="15" t="str">
        <f t="shared" si="115"/>
        <v/>
      </c>
      <c r="CD77" s="15" t="str">
        <f t="shared" si="116"/>
        <v/>
      </c>
      <c r="CE77" s="15" t="str">
        <f t="shared" si="117"/>
        <v/>
      </c>
      <c r="CF77" s="15" t="str">
        <f t="shared" si="118"/>
        <v/>
      </c>
      <c r="CG77" s="15" t="str">
        <f t="shared" si="119"/>
        <v/>
      </c>
      <c r="CH77" s="15" t="str">
        <f t="shared" si="120"/>
        <v/>
      </c>
      <c r="CI77" s="15" t="str">
        <f t="shared" si="121"/>
        <v/>
      </c>
      <c r="CJ77" s="15" t="str">
        <f t="shared" si="122"/>
        <v/>
      </c>
      <c r="CK77" s="15" t="str">
        <f t="shared" si="123"/>
        <v/>
      </c>
      <c r="CL77" s="15" t="str">
        <f t="shared" si="124"/>
        <v/>
      </c>
      <c r="CM77" s="15" t="str">
        <f t="shared" si="48"/>
        <v/>
      </c>
      <c r="CN77" s="15" t="str">
        <f t="shared" si="48"/>
        <v/>
      </c>
      <c r="CO77" s="15" t="str">
        <f t="shared" si="110"/>
        <v/>
      </c>
      <c r="CP77" s="16"/>
      <c r="CT77" s="18"/>
      <c r="CU77" s="18"/>
      <c r="CV77" s="58" t="str">
        <f t="shared" si="111"/>
        <v/>
      </c>
      <c r="CX77" s="19" t="s">
        <v>5</v>
      </c>
    </row>
    <row r="78" spans="1:102" s="17" customFormat="1" ht="25.5">
      <c r="A78" s="56">
        <v>69</v>
      </c>
      <c r="B78" s="57" t="str">
        <f t="shared" si="82"/>
        <v/>
      </c>
      <c r="C78" s="84"/>
      <c r="D78" s="30"/>
      <c r="E78" s="87"/>
      <c r="F78" s="87"/>
      <c r="G78" s="87"/>
      <c r="H78" s="31"/>
      <c r="I78" s="30"/>
      <c r="J78" s="31"/>
      <c r="K78" s="31"/>
      <c r="L78" s="31"/>
      <c r="M78" s="52"/>
      <c r="N78" s="31"/>
      <c r="O78" s="52"/>
      <c r="P78" s="30"/>
      <c r="Q78" s="48"/>
      <c r="R78" s="30"/>
      <c r="S78" s="30"/>
      <c r="T78" s="30"/>
      <c r="U78" s="31"/>
      <c r="V78" s="31"/>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80"/>
      <c r="AV78" s="89"/>
      <c r="AW78" s="15" t="str">
        <f t="shared" si="83"/>
        <v/>
      </c>
      <c r="AX78" s="15" t="str">
        <f t="shared" si="84"/>
        <v/>
      </c>
      <c r="AY78" s="15" t="str">
        <f t="shared" si="85"/>
        <v/>
      </c>
      <c r="AZ78" s="15" t="str">
        <f t="shared" si="86"/>
        <v/>
      </c>
      <c r="BA78" s="15" t="str">
        <f t="shared" si="87"/>
        <v/>
      </c>
      <c r="BB78" s="15" t="str">
        <f t="shared" si="88"/>
        <v/>
      </c>
      <c r="BC78" s="15" t="str">
        <f t="shared" si="89"/>
        <v/>
      </c>
      <c r="BD78" s="15" t="str">
        <f t="shared" si="90"/>
        <v/>
      </c>
      <c r="BE78" s="15" t="str">
        <f t="shared" si="91"/>
        <v/>
      </c>
      <c r="BF78" s="15" t="str">
        <f t="shared" si="92"/>
        <v/>
      </c>
      <c r="BG78" s="15" t="str">
        <f t="shared" si="93"/>
        <v/>
      </c>
      <c r="BH78" s="15" t="str">
        <f t="shared" si="94"/>
        <v/>
      </c>
      <c r="BI78" s="15" t="str">
        <f t="shared" si="95"/>
        <v/>
      </c>
      <c r="BJ78" s="15" t="str">
        <f t="shared" si="81"/>
        <v/>
      </c>
      <c r="BK78" s="15" t="str">
        <f t="shared" si="81"/>
        <v/>
      </c>
      <c r="BL78" s="15" t="str">
        <f t="shared" si="96"/>
        <v/>
      </c>
      <c r="BM78" s="15" t="str">
        <f t="shared" si="97"/>
        <v/>
      </c>
      <c r="BN78" s="15" t="str">
        <f t="shared" si="98"/>
        <v/>
      </c>
      <c r="BO78" s="15" t="str">
        <f t="shared" si="99"/>
        <v/>
      </c>
      <c r="BP78" s="15" t="str">
        <f t="shared" si="100"/>
        <v/>
      </c>
      <c r="BQ78" s="15" t="str">
        <f t="shared" si="101"/>
        <v/>
      </c>
      <c r="BR78" s="15" t="str">
        <f t="shared" si="102"/>
        <v/>
      </c>
      <c r="BS78" s="15" t="str">
        <f t="shared" si="103"/>
        <v/>
      </c>
      <c r="BT78" s="15" t="str">
        <f t="shared" si="104"/>
        <v/>
      </c>
      <c r="BU78" s="15" t="str">
        <f t="shared" si="105"/>
        <v/>
      </c>
      <c r="BV78" s="15" t="str">
        <f t="shared" si="112"/>
        <v/>
      </c>
      <c r="BW78" s="15" t="str">
        <f t="shared" si="106"/>
        <v/>
      </c>
      <c r="BX78" s="15" t="str">
        <f t="shared" si="107"/>
        <v/>
      </c>
      <c r="BY78" s="15" t="str">
        <f t="shared" si="108"/>
        <v/>
      </c>
      <c r="BZ78" s="15" t="str">
        <f t="shared" si="109"/>
        <v/>
      </c>
      <c r="CA78" s="15" t="str">
        <f t="shared" si="113"/>
        <v/>
      </c>
      <c r="CB78" s="15" t="str">
        <f t="shared" si="114"/>
        <v/>
      </c>
      <c r="CC78" s="15" t="str">
        <f t="shared" si="115"/>
        <v/>
      </c>
      <c r="CD78" s="15" t="str">
        <f t="shared" si="116"/>
        <v/>
      </c>
      <c r="CE78" s="15" t="str">
        <f t="shared" si="117"/>
        <v/>
      </c>
      <c r="CF78" s="15" t="str">
        <f t="shared" si="118"/>
        <v/>
      </c>
      <c r="CG78" s="15" t="str">
        <f t="shared" si="119"/>
        <v/>
      </c>
      <c r="CH78" s="15" t="str">
        <f t="shared" si="120"/>
        <v/>
      </c>
      <c r="CI78" s="15" t="str">
        <f t="shared" si="121"/>
        <v/>
      </c>
      <c r="CJ78" s="15" t="str">
        <f t="shared" si="122"/>
        <v/>
      </c>
      <c r="CK78" s="15" t="str">
        <f t="shared" si="123"/>
        <v/>
      </c>
      <c r="CL78" s="15" t="str">
        <f t="shared" si="124"/>
        <v/>
      </c>
      <c r="CM78" s="15" t="str">
        <f t="shared" si="48"/>
        <v/>
      </c>
      <c r="CN78" s="15" t="str">
        <f t="shared" si="48"/>
        <v/>
      </c>
      <c r="CO78" s="15" t="str">
        <f t="shared" si="110"/>
        <v/>
      </c>
      <c r="CP78" s="16"/>
      <c r="CT78" s="18"/>
      <c r="CU78" s="18"/>
      <c r="CV78" s="58" t="str">
        <f t="shared" si="111"/>
        <v/>
      </c>
      <c r="CX78" s="19" t="s">
        <v>5</v>
      </c>
    </row>
    <row r="79" spans="1:102" s="17" customFormat="1" ht="25.5">
      <c r="A79" s="56">
        <v>70</v>
      </c>
      <c r="B79" s="57" t="str">
        <f t="shared" si="82"/>
        <v/>
      </c>
      <c r="C79" s="84"/>
      <c r="D79" s="30"/>
      <c r="E79" s="87"/>
      <c r="F79" s="87"/>
      <c r="G79" s="87"/>
      <c r="H79" s="31"/>
      <c r="I79" s="30"/>
      <c r="J79" s="31"/>
      <c r="K79" s="31"/>
      <c r="L79" s="31"/>
      <c r="M79" s="52"/>
      <c r="N79" s="31"/>
      <c r="O79" s="52"/>
      <c r="P79" s="30"/>
      <c r="Q79" s="48"/>
      <c r="R79" s="30"/>
      <c r="S79" s="30"/>
      <c r="T79" s="30"/>
      <c r="U79" s="31"/>
      <c r="V79" s="31"/>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80"/>
      <c r="AV79" s="89"/>
      <c r="AW79" s="15" t="str">
        <f t="shared" si="83"/>
        <v/>
      </c>
      <c r="AX79" s="15" t="str">
        <f t="shared" si="84"/>
        <v/>
      </c>
      <c r="AY79" s="15" t="str">
        <f t="shared" si="85"/>
        <v/>
      </c>
      <c r="AZ79" s="15" t="str">
        <f t="shared" si="86"/>
        <v/>
      </c>
      <c r="BA79" s="15" t="str">
        <f t="shared" si="87"/>
        <v/>
      </c>
      <c r="BB79" s="15" t="str">
        <f t="shared" si="88"/>
        <v/>
      </c>
      <c r="BC79" s="15" t="str">
        <f t="shared" si="89"/>
        <v/>
      </c>
      <c r="BD79" s="15" t="str">
        <f t="shared" si="90"/>
        <v/>
      </c>
      <c r="BE79" s="15" t="str">
        <f t="shared" si="91"/>
        <v/>
      </c>
      <c r="BF79" s="15" t="str">
        <f t="shared" si="92"/>
        <v/>
      </c>
      <c r="BG79" s="15" t="str">
        <f t="shared" si="93"/>
        <v/>
      </c>
      <c r="BH79" s="15" t="str">
        <f t="shared" si="94"/>
        <v/>
      </c>
      <c r="BI79" s="15" t="str">
        <f t="shared" si="95"/>
        <v/>
      </c>
      <c r="BJ79" s="15" t="str">
        <f t="shared" si="81"/>
        <v/>
      </c>
      <c r="BK79" s="15" t="str">
        <f t="shared" si="81"/>
        <v/>
      </c>
      <c r="BL79" s="15" t="str">
        <f t="shared" si="96"/>
        <v/>
      </c>
      <c r="BM79" s="15" t="str">
        <f t="shared" si="97"/>
        <v/>
      </c>
      <c r="BN79" s="15" t="str">
        <f t="shared" si="98"/>
        <v/>
      </c>
      <c r="BO79" s="15" t="str">
        <f t="shared" si="99"/>
        <v/>
      </c>
      <c r="BP79" s="15" t="str">
        <f t="shared" si="100"/>
        <v/>
      </c>
      <c r="BQ79" s="15" t="str">
        <f t="shared" si="101"/>
        <v/>
      </c>
      <c r="BR79" s="15" t="str">
        <f t="shared" si="102"/>
        <v/>
      </c>
      <c r="BS79" s="15" t="str">
        <f t="shared" si="103"/>
        <v/>
      </c>
      <c r="BT79" s="15" t="str">
        <f t="shared" si="104"/>
        <v/>
      </c>
      <c r="BU79" s="15" t="str">
        <f t="shared" si="105"/>
        <v/>
      </c>
      <c r="BV79" s="15" t="str">
        <f t="shared" si="112"/>
        <v/>
      </c>
      <c r="BW79" s="15" t="str">
        <f t="shared" si="106"/>
        <v/>
      </c>
      <c r="BX79" s="15" t="str">
        <f t="shared" si="107"/>
        <v/>
      </c>
      <c r="BY79" s="15" t="str">
        <f t="shared" si="108"/>
        <v/>
      </c>
      <c r="BZ79" s="15" t="str">
        <f t="shared" si="109"/>
        <v/>
      </c>
      <c r="CA79" s="15" t="str">
        <f t="shared" si="113"/>
        <v/>
      </c>
      <c r="CB79" s="15" t="str">
        <f t="shared" si="114"/>
        <v/>
      </c>
      <c r="CC79" s="15" t="str">
        <f t="shared" si="115"/>
        <v/>
      </c>
      <c r="CD79" s="15" t="str">
        <f t="shared" si="116"/>
        <v/>
      </c>
      <c r="CE79" s="15" t="str">
        <f t="shared" si="117"/>
        <v/>
      </c>
      <c r="CF79" s="15" t="str">
        <f t="shared" si="118"/>
        <v/>
      </c>
      <c r="CG79" s="15" t="str">
        <f t="shared" si="119"/>
        <v/>
      </c>
      <c r="CH79" s="15" t="str">
        <f t="shared" si="120"/>
        <v/>
      </c>
      <c r="CI79" s="15" t="str">
        <f t="shared" si="121"/>
        <v/>
      </c>
      <c r="CJ79" s="15" t="str">
        <f t="shared" si="122"/>
        <v/>
      </c>
      <c r="CK79" s="15" t="str">
        <f t="shared" si="123"/>
        <v/>
      </c>
      <c r="CL79" s="15" t="str">
        <f t="shared" si="124"/>
        <v/>
      </c>
      <c r="CM79" s="15" t="str">
        <f t="shared" si="48"/>
        <v/>
      </c>
      <c r="CN79" s="15" t="str">
        <f t="shared" si="48"/>
        <v/>
      </c>
      <c r="CO79" s="15" t="str">
        <f t="shared" si="110"/>
        <v/>
      </c>
      <c r="CP79" s="16"/>
      <c r="CT79" s="18"/>
      <c r="CU79" s="18"/>
      <c r="CV79" s="58" t="str">
        <f t="shared" si="111"/>
        <v/>
      </c>
      <c r="CX79" s="19" t="s">
        <v>5</v>
      </c>
    </row>
    <row r="80" spans="1:102" s="17" customFormat="1" ht="25.5">
      <c r="A80" s="56">
        <v>71</v>
      </c>
      <c r="B80" s="57" t="str">
        <f t="shared" si="82"/>
        <v/>
      </c>
      <c r="C80" s="84"/>
      <c r="D80" s="30"/>
      <c r="E80" s="87"/>
      <c r="F80" s="87"/>
      <c r="G80" s="87"/>
      <c r="H80" s="31"/>
      <c r="I80" s="30"/>
      <c r="J80" s="31"/>
      <c r="K80" s="31"/>
      <c r="L80" s="31"/>
      <c r="M80" s="52"/>
      <c r="N80" s="31"/>
      <c r="O80" s="52"/>
      <c r="P80" s="30"/>
      <c r="Q80" s="48"/>
      <c r="R80" s="30"/>
      <c r="S80" s="30"/>
      <c r="T80" s="30"/>
      <c r="U80" s="31"/>
      <c r="V80" s="31"/>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80"/>
      <c r="AV80" s="89"/>
      <c r="AW80" s="15" t="str">
        <f t="shared" si="83"/>
        <v/>
      </c>
      <c r="AX80" s="15" t="str">
        <f t="shared" si="84"/>
        <v/>
      </c>
      <c r="AY80" s="15" t="str">
        <f t="shared" si="85"/>
        <v/>
      </c>
      <c r="AZ80" s="15" t="str">
        <f t="shared" si="86"/>
        <v/>
      </c>
      <c r="BA80" s="15" t="str">
        <f t="shared" si="87"/>
        <v/>
      </c>
      <c r="BB80" s="15" t="str">
        <f t="shared" si="88"/>
        <v/>
      </c>
      <c r="BC80" s="15" t="str">
        <f t="shared" si="89"/>
        <v/>
      </c>
      <c r="BD80" s="15" t="str">
        <f t="shared" si="90"/>
        <v/>
      </c>
      <c r="BE80" s="15" t="str">
        <f t="shared" si="91"/>
        <v/>
      </c>
      <c r="BF80" s="15" t="str">
        <f t="shared" si="92"/>
        <v/>
      </c>
      <c r="BG80" s="15" t="str">
        <f t="shared" si="93"/>
        <v/>
      </c>
      <c r="BH80" s="15" t="str">
        <f t="shared" si="94"/>
        <v/>
      </c>
      <c r="BI80" s="15" t="str">
        <f t="shared" si="95"/>
        <v/>
      </c>
      <c r="BJ80" s="15" t="str">
        <f t="shared" si="81"/>
        <v/>
      </c>
      <c r="BK80" s="15" t="str">
        <f t="shared" si="81"/>
        <v/>
      </c>
      <c r="BL80" s="15" t="str">
        <f t="shared" si="96"/>
        <v/>
      </c>
      <c r="BM80" s="15" t="str">
        <f t="shared" si="97"/>
        <v/>
      </c>
      <c r="BN80" s="15" t="str">
        <f t="shared" si="98"/>
        <v/>
      </c>
      <c r="BO80" s="15" t="str">
        <f t="shared" si="99"/>
        <v/>
      </c>
      <c r="BP80" s="15" t="str">
        <f t="shared" si="100"/>
        <v/>
      </c>
      <c r="BQ80" s="15" t="str">
        <f t="shared" si="101"/>
        <v/>
      </c>
      <c r="BR80" s="15" t="str">
        <f t="shared" si="102"/>
        <v/>
      </c>
      <c r="BS80" s="15" t="str">
        <f t="shared" si="103"/>
        <v/>
      </c>
      <c r="BT80" s="15" t="str">
        <f t="shared" si="104"/>
        <v/>
      </c>
      <c r="BU80" s="15" t="str">
        <f t="shared" si="105"/>
        <v/>
      </c>
      <c r="BV80" s="15" t="str">
        <f t="shared" si="112"/>
        <v/>
      </c>
      <c r="BW80" s="15" t="str">
        <f t="shared" si="106"/>
        <v/>
      </c>
      <c r="BX80" s="15" t="str">
        <f t="shared" si="107"/>
        <v/>
      </c>
      <c r="BY80" s="15" t="str">
        <f t="shared" si="108"/>
        <v/>
      </c>
      <c r="BZ80" s="15" t="str">
        <f t="shared" si="109"/>
        <v/>
      </c>
      <c r="CA80" s="15" t="str">
        <f t="shared" si="113"/>
        <v/>
      </c>
      <c r="CB80" s="15" t="str">
        <f t="shared" si="114"/>
        <v/>
      </c>
      <c r="CC80" s="15" t="str">
        <f t="shared" si="115"/>
        <v/>
      </c>
      <c r="CD80" s="15" t="str">
        <f t="shared" si="116"/>
        <v/>
      </c>
      <c r="CE80" s="15" t="str">
        <f t="shared" si="117"/>
        <v/>
      </c>
      <c r="CF80" s="15" t="str">
        <f t="shared" si="118"/>
        <v/>
      </c>
      <c r="CG80" s="15" t="str">
        <f t="shared" si="119"/>
        <v/>
      </c>
      <c r="CH80" s="15" t="str">
        <f t="shared" si="120"/>
        <v/>
      </c>
      <c r="CI80" s="15" t="str">
        <f t="shared" si="121"/>
        <v/>
      </c>
      <c r="CJ80" s="15" t="str">
        <f t="shared" si="122"/>
        <v/>
      </c>
      <c r="CK80" s="15" t="str">
        <f t="shared" si="123"/>
        <v/>
      </c>
      <c r="CL80" s="15" t="str">
        <f t="shared" si="124"/>
        <v/>
      </c>
      <c r="CM80" s="15" t="str">
        <f t="shared" si="48"/>
        <v/>
      </c>
      <c r="CN80" s="15" t="str">
        <f t="shared" si="48"/>
        <v/>
      </c>
      <c r="CO80" s="15" t="str">
        <f t="shared" si="110"/>
        <v/>
      </c>
      <c r="CP80" s="16"/>
      <c r="CT80" s="18"/>
      <c r="CU80" s="18"/>
      <c r="CV80" s="58" t="str">
        <f t="shared" si="111"/>
        <v/>
      </c>
      <c r="CX80" s="19" t="s">
        <v>5</v>
      </c>
    </row>
    <row r="81" spans="1:102" s="17" customFormat="1" ht="25.5">
      <c r="A81" s="56">
        <v>72</v>
      </c>
      <c r="B81" s="57" t="str">
        <f t="shared" si="82"/>
        <v/>
      </c>
      <c r="C81" s="84"/>
      <c r="D81" s="30"/>
      <c r="E81" s="87"/>
      <c r="F81" s="87"/>
      <c r="G81" s="87"/>
      <c r="H81" s="31"/>
      <c r="I81" s="30"/>
      <c r="J81" s="31"/>
      <c r="K81" s="31"/>
      <c r="L81" s="31"/>
      <c r="M81" s="52"/>
      <c r="N81" s="31"/>
      <c r="O81" s="52"/>
      <c r="P81" s="30"/>
      <c r="Q81" s="48"/>
      <c r="R81" s="30"/>
      <c r="S81" s="30"/>
      <c r="T81" s="30"/>
      <c r="U81" s="31"/>
      <c r="V81" s="31"/>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80"/>
      <c r="AV81" s="89"/>
      <c r="AW81" s="15" t="str">
        <f t="shared" si="83"/>
        <v/>
      </c>
      <c r="AX81" s="15" t="str">
        <f t="shared" si="84"/>
        <v/>
      </c>
      <c r="AY81" s="15" t="str">
        <f t="shared" si="85"/>
        <v/>
      </c>
      <c r="AZ81" s="15" t="str">
        <f t="shared" si="86"/>
        <v/>
      </c>
      <c r="BA81" s="15" t="str">
        <f t="shared" si="87"/>
        <v/>
      </c>
      <c r="BB81" s="15" t="str">
        <f t="shared" si="88"/>
        <v/>
      </c>
      <c r="BC81" s="15" t="str">
        <f t="shared" si="89"/>
        <v/>
      </c>
      <c r="BD81" s="15" t="str">
        <f t="shared" si="90"/>
        <v/>
      </c>
      <c r="BE81" s="15" t="str">
        <f t="shared" si="91"/>
        <v/>
      </c>
      <c r="BF81" s="15" t="str">
        <f t="shared" si="92"/>
        <v/>
      </c>
      <c r="BG81" s="15" t="str">
        <f t="shared" si="93"/>
        <v/>
      </c>
      <c r="BH81" s="15" t="str">
        <f t="shared" si="94"/>
        <v/>
      </c>
      <c r="BI81" s="15" t="str">
        <f t="shared" si="95"/>
        <v/>
      </c>
      <c r="BJ81" s="15" t="str">
        <f t="shared" si="81"/>
        <v/>
      </c>
      <c r="BK81" s="15" t="str">
        <f t="shared" si="81"/>
        <v/>
      </c>
      <c r="BL81" s="15" t="str">
        <f t="shared" si="96"/>
        <v/>
      </c>
      <c r="BM81" s="15" t="str">
        <f t="shared" si="97"/>
        <v/>
      </c>
      <c r="BN81" s="15" t="str">
        <f t="shared" si="98"/>
        <v/>
      </c>
      <c r="BO81" s="15" t="str">
        <f t="shared" si="99"/>
        <v/>
      </c>
      <c r="BP81" s="15" t="str">
        <f t="shared" si="100"/>
        <v/>
      </c>
      <c r="BQ81" s="15" t="str">
        <f t="shared" si="101"/>
        <v/>
      </c>
      <c r="BR81" s="15" t="str">
        <f t="shared" si="102"/>
        <v/>
      </c>
      <c r="BS81" s="15" t="str">
        <f t="shared" si="103"/>
        <v/>
      </c>
      <c r="BT81" s="15" t="str">
        <f t="shared" si="104"/>
        <v/>
      </c>
      <c r="BU81" s="15" t="str">
        <f t="shared" si="105"/>
        <v/>
      </c>
      <c r="BV81" s="15" t="str">
        <f t="shared" si="112"/>
        <v/>
      </c>
      <c r="BW81" s="15" t="str">
        <f t="shared" si="106"/>
        <v/>
      </c>
      <c r="BX81" s="15" t="str">
        <f t="shared" si="107"/>
        <v/>
      </c>
      <c r="BY81" s="15" t="str">
        <f t="shared" si="108"/>
        <v/>
      </c>
      <c r="BZ81" s="15" t="str">
        <f t="shared" si="109"/>
        <v/>
      </c>
      <c r="CA81" s="15" t="str">
        <f t="shared" si="113"/>
        <v/>
      </c>
      <c r="CB81" s="15" t="str">
        <f t="shared" si="114"/>
        <v/>
      </c>
      <c r="CC81" s="15" t="str">
        <f t="shared" si="115"/>
        <v/>
      </c>
      <c r="CD81" s="15" t="str">
        <f t="shared" si="116"/>
        <v/>
      </c>
      <c r="CE81" s="15" t="str">
        <f t="shared" si="117"/>
        <v/>
      </c>
      <c r="CF81" s="15" t="str">
        <f t="shared" si="118"/>
        <v/>
      </c>
      <c r="CG81" s="15" t="str">
        <f t="shared" si="119"/>
        <v/>
      </c>
      <c r="CH81" s="15" t="str">
        <f t="shared" si="120"/>
        <v/>
      </c>
      <c r="CI81" s="15" t="str">
        <f t="shared" si="121"/>
        <v/>
      </c>
      <c r="CJ81" s="15" t="str">
        <f t="shared" si="122"/>
        <v/>
      </c>
      <c r="CK81" s="15" t="str">
        <f t="shared" si="123"/>
        <v/>
      </c>
      <c r="CL81" s="15" t="str">
        <f t="shared" si="124"/>
        <v/>
      </c>
      <c r="CM81" s="15" t="str">
        <f t="shared" si="48"/>
        <v/>
      </c>
      <c r="CN81" s="15" t="str">
        <f t="shared" si="48"/>
        <v/>
      </c>
      <c r="CO81" s="15" t="str">
        <f t="shared" si="110"/>
        <v/>
      </c>
      <c r="CP81" s="16"/>
      <c r="CT81" s="18"/>
      <c r="CU81" s="18"/>
      <c r="CV81" s="58" t="str">
        <f t="shared" si="111"/>
        <v/>
      </c>
      <c r="CX81" s="19" t="s">
        <v>5</v>
      </c>
    </row>
    <row r="82" spans="1:102" s="17" customFormat="1" ht="25.5">
      <c r="A82" s="56">
        <v>73</v>
      </c>
      <c r="B82" s="57" t="str">
        <f t="shared" si="82"/>
        <v/>
      </c>
      <c r="C82" s="84"/>
      <c r="D82" s="30"/>
      <c r="E82" s="87"/>
      <c r="F82" s="87"/>
      <c r="G82" s="87"/>
      <c r="H82" s="31"/>
      <c r="I82" s="30"/>
      <c r="J82" s="31"/>
      <c r="K82" s="31"/>
      <c r="L82" s="31"/>
      <c r="M82" s="52"/>
      <c r="N82" s="31"/>
      <c r="O82" s="52"/>
      <c r="P82" s="30"/>
      <c r="Q82" s="48"/>
      <c r="R82" s="30"/>
      <c r="S82" s="30"/>
      <c r="T82" s="30"/>
      <c r="U82" s="31"/>
      <c r="V82" s="31"/>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80"/>
      <c r="AV82" s="89"/>
      <c r="AW82" s="15" t="str">
        <f t="shared" si="83"/>
        <v/>
      </c>
      <c r="AX82" s="15" t="str">
        <f t="shared" si="84"/>
        <v/>
      </c>
      <c r="AY82" s="15" t="str">
        <f t="shared" si="85"/>
        <v/>
      </c>
      <c r="AZ82" s="15" t="str">
        <f t="shared" si="86"/>
        <v/>
      </c>
      <c r="BA82" s="15" t="str">
        <f t="shared" si="87"/>
        <v/>
      </c>
      <c r="BB82" s="15" t="str">
        <f t="shared" si="88"/>
        <v/>
      </c>
      <c r="BC82" s="15" t="str">
        <f t="shared" si="89"/>
        <v/>
      </c>
      <c r="BD82" s="15" t="str">
        <f t="shared" si="90"/>
        <v/>
      </c>
      <c r="BE82" s="15" t="str">
        <f t="shared" si="91"/>
        <v/>
      </c>
      <c r="BF82" s="15" t="str">
        <f t="shared" si="92"/>
        <v/>
      </c>
      <c r="BG82" s="15" t="str">
        <f t="shared" si="93"/>
        <v/>
      </c>
      <c r="BH82" s="15" t="str">
        <f t="shared" si="94"/>
        <v/>
      </c>
      <c r="BI82" s="15" t="str">
        <f t="shared" si="95"/>
        <v/>
      </c>
      <c r="BJ82" s="15" t="str">
        <f t="shared" si="81"/>
        <v/>
      </c>
      <c r="BK82" s="15" t="str">
        <f t="shared" si="81"/>
        <v/>
      </c>
      <c r="BL82" s="15" t="str">
        <f t="shared" si="96"/>
        <v/>
      </c>
      <c r="BM82" s="15" t="str">
        <f t="shared" si="97"/>
        <v/>
      </c>
      <c r="BN82" s="15" t="str">
        <f t="shared" si="98"/>
        <v/>
      </c>
      <c r="BO82" s="15" t="str">
        <f t="shared" si="99"/>
        <v/>
      </c>
      <c r="BP82" s="15" t="str">
        <f t="shared" si="100"/>
        <v/>
      </c>
      <c r="BQ82" s="15" t="str">
        <f t="shared" si="101"/>
        <v/>
      </c>
      <c r="BR82" s="15" t="str">
        <f t="shared" si="102"/>
        <v/>
      </c>
      <c r="BS82" s="15" t="str">
        <f t="shared" si="103"/>
        <v/>
      </c>
      <c r="BT82" s="15" t="str">
        <f t="shared" si="104"/>
        <v/>
      </c>
      <c r="BU82" s="15" t="str">
        <f t="shared" si="105"/>
        <v/>
      </c>
      <c r="BV82" s="15" t="str">
        <f t="shared" si="112"/>
        <v/>
      </c>
      <c r="BW82" s="15" t="str">
        <f t="shared" si="106"/>
        <v/>
      </c>
      <c r="BX82" s="15" t="str">
        <f t="shared" si="107"/>
        <v/>
      </c>
      <c r="BY82" s="15" t="str">
        <f t="shared" si="108"/>
        <v/>
      </c>
      <c r="BZ82" s="15" t="str">
        <f t="shared" si="109"/>
        <v/>
      </c>
      <c r="CA82" s="15" t="str">
        <f t="shared" si="113"/>
        <v/>
      </c>
      <c r="CB82" s="15" t="str">
        <f t="shared" si="114"/>
        <v/>
      </c>
      <c r="CC82" s="15" t="str">
        <f t="shared" si="115"/>
        <v/>
      </c>
      <c r="CD82" s="15" t="str">
        <f t="shared" si="116"/>
        <v/>
      </c>
      <c r="CE82" s="15" t="str">
        <f t="shared" si="117"/>
        <v/>
      </c>
      <c r="CF82" s="15" t="str">
        <f t="shared" si="118"/>
        <v/>
      </c>
      <c r="CG82" s="15" t="str">
        <f t="shared" si="119"/>
        <v/>
      </c>
      <c r="CH82" s="15" t="str">
        <f t="shared" si="120"/>
        <v/>
      </c>
      <c r="CI82" s="15" t="str">
        <f t="shared" si="121"/>
        <v/>
      </c>
      <c r="CJ82" s="15" t="str">
        <f t="shared" si="122"/>
        <v/>
      </c>
      <c r="CK82" s="15" t="str">
        <f t="shared" si="123"/>
        <v/>
      </c>
      <c r="CL82" s="15" t="str">
        <f t="shared" si="124"/>
        <v/>
      </c>
      <c r="CM82" s="15" t="str">
        <f t="shared" si="48"/>
        <v/>
      </c>
      <c r="CN82" s="15" t="str">
        <f t="shared" si="48"/>
        <v/>
      </c>
      <c r="CO82" s="15" t="str">
        <f t="shared" si="110"/>
        <v/>
      </c>
      <c r="CP82" s="16"/>
      <c r="CT82" s="18"/>
      <c r="CU82" s="18"/>
      <c r="CV82" s="58" t="str">
        <f t="shared" si="111"/>
        <v/>
      </c>
      <c r="CX82" s="19" t="s">
        <v>5</v>
      </c>
    </row>
    <row r="83" spans="1:102" s="17" customFormat="1" ht="25.5">
      <c r="A83" s="56">
        <v>74</v>
      </c>
      <c r="B83" s="57" t="str">
        <f t="shared" si="82"/>
        <v/>
      </c>
      <c r="C83" s="84"/>
      <c r="D83" s="30"/>
      <c r="E83" s="87"/>
      <c r="F83" s="87"/>
      <c r="G83" s="87"/>
      <c r="H83" s="31"/>
      <c r="I83" s="30"/>
      <c r="J83" s="31"/>
      <c r="K83" s="31"/>
      <c r="L83" s="31"/>
      <c r="M83" s="52"/>
      <c r="N83" s="31"/>
      <c r="O83" s="52"/>
      <c r="P83" s="30"/>
      <c r="Q83" s="48"/>
      <c r="R83" s="30"/>
      <c r="S83" s="30"/>
      <c r="T83" s="30"/>
      <c r="U83" s="31"/>
      <c r="V83" s="31"/>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80"/>
      <c r="AV83" s="89"/>
      <c r="AW83" s="15" t="str">
        <f t="shared" si="83"/>
        <v/>
      </c>
      <c r="AX83" s="15" t="str">
        <f t="shared" si="84"/>
        <v/>
      </c>
      <c r="AY83" s="15" t="str">
        <f t="shared" si="85"/>
        <v/>
      </c>
      <c r="AZ83" s="15" t="str">
        <f t="shared" si="86"/>
        <v/>
      </c>
      <c r="BA83" s="15" t="str">
        <f t="shared" si="87"/>
        <v/>
      </c>
      <c r="BB83" s="15" t="str">
        <f t="shared" si="88"/>
        <v/>
      </c>
      <c r="BC83" s="15" t="str">
        <f t="shared" si="89"/>
        <v/>
      </c>
      <c r="BD83" s="15" t="str">
        <f t="shared" si="90"/>
        <v/>
      </c>
      <c r="BE83" s="15" t="str">
        <f t="shared" si="91"/>
        <v/>
      </c>
      <c r="BF83" s="15" t="str">
        <f t="shared" si="92"/>
        <v/>
      </c>
      <c r="BG83" s="15" t="str">
        <f t="shared" si="93"/>
        <v/>
      </c>
      <c r="BH83" s="15" t="str">
        <f t="shared" si="94"/>
        <v/>
      </c>
      <c r="BI83" s="15" t="str">
        <f t="shared" si="95"/>
        <v/>
      </c>
      <c r="BJ83" s="15" t="str">
        <f t="shared" si="81"/>
        <v/>
      </c>
      <c r="BK83" s="15" t="str">
        <f t="shared" si="81"/>
        <v/>
      </c>
      <c r="BL83" s="15" t="str">
        <f t="shared" si="96"/>
        <v/>
      </c>
      <c r="BM83" s="15" t="str">
        <f t="shared" si="97"/>
        <v/>
      </c>
      <c r="BN83" s="15" t="str">
        <f t="shared" si="98"/>
        <v/>
      </c>
      <c r="BO83" s="15" t="str">
        <f t="shared" si="99"/>
        <v/>
      </c>
      <c r="BP83" s="15" t="str">
        <f t="shared" si="100"/>
        <v/>
      </c>
      <c r="BQ83" s="15" t="str">
        <f t="shared" si="101"/>
        <v/>
      </c>
      <c r="BR83" s="15" t="str">
        <f t="shared" si="102"/>
        <v/>
      </c>
      <c r="BS83" s="15" t="str">
        <f t="shared" si="103"/>
        <v/>
      </c>
      <c r="BT83" s="15" t="str">
        <f t="shared" si="104"/>
        <v/>
      </c>
      <c r="BU83" s="15" t="str">
        <f t="shared" si="105"/>
        <v/>
      </c>
      <c r="BV83" s="15" t="str">
        <f t="shared" si="112"/>
        <v/>
      </c>
      <c r="BW83" s="15" t="str">
        <f t="shared" si="106"/>
        <v/>
      </c>
      <c r="BX83" s="15" t="str">
        <f t="shared" si="107"/>
        <v/>
      </c>
      <c r="BY83" s="15" t="str">
        <f t="shared" si="108"/>
        <v/>
      </c>
      <c r="BZ83" s="15" t="str">
        <f t="shared" si="109"/>
        <v/>
      </c>
      <c r="CA83" s="15" t="str">
        <f t="shared" si="113"/>
        <v/>
      </c>
      <c r="CB83" s="15" t="str">
        <f t="shared" si="114"/>
        <v/>
      </c>
      <c r="CC83" s="15" t="str">
        <f t="shared" si="115"/>
        <v/>
      </c>
      <c r="CD83" s="15" t="str">
        <f t="shared" si="116"/>
        <v/>
      </c>
      <c r="CE83" s="15" t="str">
        <f t="shared" si="117"/>
        <v/>
      </c>
      <c r="CF83" s="15" t="str">
        <f t="shared" si="118"/>
        <v/>
      </c>
      <c r="CG83" s="15" t="str">
        <f t="shared" si="119"/>
        <v/>
      </c>
      <c r="CH83" s="15" t="str">
        <f t="shared" si="120"/>
        <v/>
      </c>
      <c r="CI83" s="15" t="str">
        <f t="shared" si="121"/>
        <v/>
      </c>
      <c r="CJ83" s="15" t="str">
        <f t="shared" si="122"/>
        <v/>
      </c>
      <c r="CK83" s="15" t="str">
        <f t="shared" si="123"/>
        <v/>
      </c>
      <c r="CL83" s="15" t="str">
        <f t="shared" si="124"/>
        <v/>
      </c>
      <c r="CM83" s="15" t="str">
        <f t="shared" si="48"/>
        <v/>
      </c>
      <c r="CN83" s="15" t="str">
        <f t="shared" si="48"/>
        <v/>
      </c>
      <c r="CO83" s="15" t="str">
        <f t="shared" si="110"/>
        <v/>
      </c>
      <c r="CP83" s="16"/>
      <c r="CT83" s="18"/>
      <c r="CU83" s="18"/>
      <c r="CV83" s="58" t="str">
        <f t="shared" si="111"/>
        <v/>
      </c>
      <c r="CX83" s="19" t="s">
        <v>5</v>
      </c>
    </row>
    <row r="84" spans="1:102" s="17" customFormat="1" ht="25.5">
      <c r="A84" s="56">
        <v>75</v>
      </c>
      <c r="B84" s="57" t="str">
        <f t="shared" si="82"/>
        <v/>
      </c>
      <c r="C84" s="84"/>
      <c r="D84" s="30"/>
      <c r="E84" s="87"/>
      <c r="F84" s="87"/>
      <c r="G84" s="87"/>
      <c r="H84" s="31"/>
      <c r="I84" s="30"/>
      <c r="J84" s="31"/>
      <c r="K84" s="31"/>
      <c r="L84" s="31"/>
      <c r="M84" s="52"/>
      <c r="N84" s="31"/>
      <c r="O84" s="52"/>
      <c r="P84" s="30"/>
      <c r="Q84" s="48"/>
      <c r="R84" s="30"/>
      <c r="S84" s="30"/>
      <c r="T84" s="30"/>
      <c r="U84" s="31"/>
      <c r="V84" s="31"/>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80"/>
      <c r="AV84" s="89"/>
      <c r="AW84" s="15" t="str">
        <f t="shared" si="83"/>
        <v/>
      </c>
      <c r="AX84" s="15" t="str">
        <f t="shared" si="84"/>
        <v/>
      </c>
      <c r="AY84" s="15" t="str">
        <f t="shared" si="85"/>
        <v/>
      </c>
      <c r="AZ84" s="15" t="str">
        <f t="shared" si="86"/>
        <v/>
      </c>
      <c r="BA84" s="15" t="str">
        <f t="shared" si="87"/>
        <v/>
      </c>
      <c r="BB84" s="15" t="str">
        <f t="shared" si="88"/>
        <v/>
      </c>
      <c r="BC84" s="15" t="str">
        <f t="shared" si="89"/>
        <v/>
      </c>
      <c r="BD84" s="15" t="str">
        <f t="shared" si="90"/>
        <v/>
      </c>
      <c r="BE84" s="15" t="str">
        <f t="shared" si="91"/>
        <v/>
      </c>
      <c r="BF84" s="15" t="str">
        <f t="shared" si="92"/>
        <v/>
      </c>
      <c r="BG84" s="15" t="str">
        <f t="shared" si="93"/>
        <v/>
      </c>
      <c r="BH84" s="15" t="str">
        <f t="shared" si="94"/>
        <v/>
      </c>
      <c r="BI84" s="15" t="str">
        <f t="shared" si="95"/>
        <v/>
      </c>
      <c r="BJ84" s="15" t="str">
        <f t="shared" si="81"/>
        <v/>
      </c>
      <c r="BK84" s="15" t="str">
        <f t="shared" si="81"/>
        <v/>
      </c>
      <c r="BL84" s="15" t="str">
        <f t="shared" si="96"/>
        <v/>
      </c>
      <c r="BM84" s="15" t="str">
        <f t="shared" si="97"/>
        <v/>
      </c>
      <c r="BN84" s="15" t="str">
        <f t="shared" si="98"/>
        <v/>
      </c>
      <c r="BO84" s="15" t="str">
        <f t="shared" si="99"/>
        <v/>
      </c>
      <c r="BP84" s="15" t="str">
        <f t="shared" si="100"/>
        <v/>
      </c>
      <c r="BQ84" s="15" t="str">
        <f t="shared" si="101"/>
        <v/>
      </c>
      <c r="BR84" s="15" t="str">
        <f t="shared" si="102"/>
        <v/>
      </c>
      <c r="BS84" s="15" t="str">
        <f t="shared" si="103"/>
        <v/>
      </c>
      <c r="BT84" s="15" t="str">
        <f t="shared" si="104"/>
        <v/>
      </c>
      <c r="BU84" s="15" t="str">
        <f t="shared" si="105"/>
        <v/>
      </c>
      <c r="BV84" s="15" t="str">
        <f t="shared" si="112"/>
        <v/>
      </c>
      <c r="BW84" s="15" t="str">
        <f t="shared" si="106"/>
        <v/>
      </c>
      <c r="BX84" s="15" t="str">
        <f t="shared" si="107"/>
        <v/>
      </c>
      <c r="BY84" s="15" t="str">
        <f t="shared" si="108"/>
        <v/>
      </c>
      <c r="BZ84" s="15" t="str">
        <f t="shared" si="109"/>
        <v/>
      </c>
      <c r="CA84" s="15" t="str">
        <f t="shared" si="113"/>
        <v/>
      </c>
      <c r="CB84" s="15" t="str">
        <f t="shared" si="114"/>
        <v/>
      </c>
      <c r="CC84" s="15" t="str">
        <f t="shared" si="115"/>
        <v/>
      </c>
      <c r="CD84" s="15" t="str">
        <f t="shared" si="116"/>
        <v/>
      </c>
      <c r="CE84" s="15" t="str">
        <f t="shared" si="117"/>
        <v/>
      </c>
      <c r="CF84" s="15" t="str">
        <f t="shared" si="118"/>
        <v/>
      </c>
      <c r="CG84" s="15" t="str">
        <f t="shared" si="119"/>
        <v/>
      </c>
      <c r="CH84" s="15" t="str">
        <f t="shared" si="120"/>
        <v/>
      </c>
      <c r="CI84" s="15" t="str">
        <f t="shared" si="121"/>
        <v/>
      </c>
      <c r="CJ84" s="15" t="str">
        <f t="shared" si="122"/>
        <v/>
      </c>
      <c r="CK84" s="15" t="str">
        <f t="shared" si="123"/>
        <v/>
      </c>
      <c r="CL84" s="15" t="str">
        <f t="shared" si="124"/>
        <v/>
      </c>
      <c r="CM84" s="15" t="str">
        <f t="shared" si="48"/>
        <v/>
      </c>
      <c r="CN84" s="15" t="str">
        <f t="shared" si="48"/>
        <v/>
      </c>
      <c r="CO84" s="15" t="str">
        <f t="shared" si="110"/>
        <v/>
      </c>
      <c r="CP84" s="16"/>
      <c r="CT84" s="18"/>
      <c r="CU84" s="18"/>
      <c r="CV84" s="58" t="str">
        <f t="shared" si="111"/>
        <v/>
      </c>
      <c r="CX84" s="19" t="s">
        <v>5</v>
      </c>
    </row>
    <row r="85" spans="1:102" s="17" customFormat="1" ht="25.5">
      <c r="A85" s="56">
        <v>76</v>
      </c>
      <c r="B85" s="57" t="str">
        <f t="shared" si="82"/>
        <v/>
      </c>
      <c r="C85" s="84"/>
      <c r="D85" s="30"/>
      <c r="E85" s="87"/>
      <c r="F85" s="87"/>
      <c r="G85" s="87"/>
      <c r="H85" s="31"/>
      <c r="I85" s="30"/>
      <c r="J85" s="31"/>
      <c r="K85" s="31"/>
      <c r="L85" s="31"/>
      <c r="M85" s="52"/>
      <c r="N85" s="31"/>
      <c r="O85" s="52"/>
      <c r="P85" s="30"/>
      <c r="Q85" s="48"/>
      <c r="R85" s="30"/>
      <c r="S85" s="30"/>
      <c r="T85" s="30"/>
      <c r="U85" s="31"/>
      <c r="V85" s="31"/>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80"/>
      <c r="AV85" s="89"/>
      <c r="AW85" s="15" t="str">
        <f t="shared" si="83"/>
        <v/>
      </c>
      <c r="AX85" s="15" t="str">
        <f t="shared" si="84"/>
        <v/>
      </c>
      <c r="AY85" s="15" t="str">
        <f t="shared" si="85"/>
        <v/>
      </c>
      <c r="AZ85" s="15" t="str">
        <f t="shared" si="86"/>
        <v/>
      </c>
      <c r="BA85" s="15" t="str">
        <f t="shared" si="87"/>
        <v/>
      </c>
      <c r="BB85" s="15" t="str">
        <f t="shared" si="88"/>
        <v/>
      </c>
      <c r="BC85" s="15" t="str">
        <f t="shared" si="89"/>
        <v/>
      </c>
      <c r="BD85" s="15" t="str">
        <f t="shared" si="90"/>
        <v/>
      </c>
      <c r="BE85" s="15" t="str">
        <f t="shared" si="91"/>
        <v/>
      </c>
      <c r="BF85" s="15" t="str">
        <f t="shared" si="92"/>
        <v/>
      </c>
      <c r="BG85" s="15" t="str">
        <f t="shared" si="93"/>
        <v/>
      </c>
      <c r="BH85" s="15" t="str">
        <f t="shared" si="94"/>
        <v/>
      </c>
      <c r="BI85" s="15" t="str">
        <f t="shared" si="95"/>
        <v/>
      </c>
      <c r="BJ85" s="15" t="str">
        <f t="shared" si="81"/>
        <v/>
      </c>
      <c r="BK85" s="15" t="str">
        <f t="shared" si="81"/>
        <v/>
      </c>
      <c r="BL85" s="15" t="str">
        <f t="shared" si="96"/>
        <v/>
      </c>
      <c r="BM85" s="15" t="str">
        <f t="shared" si="97"/>
        <v/>
      </c>
      <c r="BN85" s="15" t="str">
        <f t="shared" si="98"/>
        <v/>
      </c>
      <c r="BO85" s="15" t="str">
        <f t="shared" si="99"/>
        <v/>
      </c>
      <c r="BP85" s="15" t="str">
        <f t="shared" si="100"/>
        <v/>
      </c>
      <c r="BQ85" s="15" t="str">
        <f t="shared" si="101"/>
        <v/>
      </c>
      <c r="BR85" s="15" t="str">
        <f t="shared" si="102"/>
        <v/>
      </c>
      <c r="BS85" s="15" t="str">
        <f t="shared" si="103"/>
        <v/>
      </c>
      <c r="BT85" s="15" t="str">
        <f t="shared" si="104"/>
        <v/>
      </c>
      <c r="BU85" s="15" t="str">
        <f t="shared" si="105"/>
        <v/>
      </c>
      <c r="BV85" s="15" t="str">
        <f t="shared" si="112"/>
        <v/>
      </c>
      <c r="BW85" s="15" t="str">
        <f t="shared" si="106"/>
        <v/>
      </c>
      <c r="BX85" s="15" t="str">
        <f t="shared" si="107"/>
        <v/>
      </c>
      <c r="BY85" s="15" t="str">
        <f t="shared" si="108"/>
        <v/>
      </c>
      <c r="BZ85" s="15" t="str">
        <f t="shared" si="109"/>
        <v/>
      </c>
      <c r="CA85" s="15" t="str">
        <f t="shared" si="113"/>
        <v/>
      </c>
      <c r="CB85" s="15" t="str">
        <f t="shared" si="114"/>
        <v/>
      </c>
      <c r="CC85" s="15" t="str">
        <f t="shared" si="115"/>
        <v/>
      </c>
      <c r="CD85" s="15" t="str">
        <f t="shared" si="116"/>
        <v/>
      </c>
      <c r="CE85" s="15" t="str">
        <f t="shared" si="117"/>
        <v/>
      </c>
      <c r="CF85" s="15" t="str">
        <f t="shared" si="118"/>
        <v/>
      </c>
      <c r="CG85" s="15" t="str">
        <f t="shared" si="119"/>
        <v/>
      </c>
      <c r="CH85" s="15" t="str">
        <f t="shared" si="120"/>
        <v/>
      </c>
      <c r="CI85" s="15" t="str">
        <f t="shared" si="121"/>
        <v/>
      </c>
      <c r="CJ85" s="15" t="str">
        <f t="shared" si="122"/>
        <v/>
      </c>
      <c r="CK85" s="15" t="str">
        <f t="shared" si="123"/>
        <v/>
      </c>
      <c r="CL85" s="15" t="str">
        <f t="shared" si="124"/>
        <v/>
      </c>
      <c r="CM85" s="15" t="str">
        <f t="shared" si="48"/>
        <v/>
      </c>
      <c r="CN85" s="15" t="str">
        <f t="shared" si="48"/>
        <v/>
      </c>
      <c r="CO85" s="15" t="str">
        <f t="shared" si="110"/>
        <v/>
      </c>
      <c r="CP85" s="16"/>
      <c r="CT85" s="18"/>
      <c r="CU85" s="18"/>
      <c r="CV85" s="58" t="str">
        <f t="shared" si="111"/>
        <v/>
      </c>
      <c r="CX85" s="19" t="s">
        <v>5</v>
      </c>
    </row>
    <row r="86" spans="1:102" s="17" customFormat="1" ht="25.5">
      <c r="A86" s="56">
        <v>77</v>
      </c>
      <c r="B86" s="57" t="str">
        <f t="shared" si="82"/>
        <v/>
      </c>
      <c r="C86" s="84"/>
      <c r="D86" s="30"/>
      <c r="E86" s="87"/>
      <c r="F86" s="87"/>
      <c r="G86" s="87"/>
      <c r="H86" s="31"/>
      <c r="I86" s="30"/>
      <c r="J86" s="31"/>
      <c r="K86" s="31"/>
      <c r="L86" s="31"/>
      <c r="M86" s="52"/>
      <c r="N86" s="31"/>
      <c r="O86" s="52"/>
      <c r="P86" s="30"/>
      <c r="Q86" s="48"/>
      <c r="R86" s="30"/>
      <c r="S86" s="30"/>
      <c r="T86" s="30"/>
      <c r="U86" s="31"/>
      <c r="V86" s="31"/>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80"/>
      <c r="AV86" s="89"/>
      <c r="AW86" s="15" t="str">
        <f t="shared" si="83"/>
        <v/>
      </c>
      <c r="AX86" s="15" t="str">
        <f t="shared" si="84"/>
        <v/>
      </c>
      <c r="AY86" s="15" t="str">
        <f t="shared" si="85"/>
        <v/>
      </c>
      <c r="AZ86" s="15" t="str">
        <f t="shared" si="86"/>
        <v/>
      </c>
      <c r="BA86" s="15" t="str">
        <f t="shared" si="87"/>
        <v/>
      </c>
      <c r="BB86" s="15" t="str">
        <f t="shared" si="88"/>
        <v/>
      </c>
      <c r="BC86" s="15" t="str">
        <f t="shared" si="89"/>
        <v/>
      </c>
      <c r="BD86" s="15" t="str">
        <f t="shared" si="90"/>
        <v/>
      </c>
      <c r="BE86" s="15" t="str">
        <f t="shared" si="91"/>
        <v/>
      </c>
      <c r="BF86" s="15" t="str">
        <f t="shared" si="92"/>
        <v/>
      </c>
      <c r="BG86" s="15" t="str">
        <f t="shared" si="93"/>
        <v/>
      </c>
      <c r="BH86" s="15" t="str">
        <f t="shared" si="94"/>
        <v/>
      </c>
      <c r="BI86" s="15" t="str">
        <f t="shared" si="95"/>
        <v/>
      </c>
      <c r="BJ86" s="15" t="str">
        <f t="shared" si="81"/>
        <v/>
      </c>
      <c r="BK86" s="15" t="str">
        <f t="shared" si="81"/>
        <v/>
      </c>
      <c r="BL86" s="15" t="str">
        <f t="shared" si="96"/>
        <v/>
      </c>
      <c r="BM86" s="15" t="str">
        <f t="shared" si="97"/>
        <v/>
      </c>
      <c r="BN86" s="15" t="str">
        <f t="shared" si="98"/>
        <v/>
      </c>
      <c r="BO86" s="15" t="str">
        <f t="shared" si="99"/>
        <v/>
      </c>
      <c r="BP86" s="15" t="str">
        <f t="shared" si="100"/>
        <v/>
      </c>
      <c r="BQ86" s="15" t="str">
        <f t="shared" si="101"/>
        <v/>
      </c>
      <c r="BR86" s="15" t="str">
        <f t="shared" si="102"/>
        <v/>
      </c>
      <c r="BS86" s="15" t="str">
        <f t="shared" si="103"/>
        <v/>
      </c>
      <c r="BT86" s="15" t="str">
        <f t="shared" si="104"/>
        <v/>
      </c>
      <c r="BU86" s="15" t="str">
        <f t="shared" si="105"/>
        <v/>
      </c>
      <c r="BV86" s="15" t="str">
        <f t="shared" si="112"/>
        <v/>
      </c>
      <c r="BW86" s="15" t="str">
        <f t="shared" si="106"/>
        <v/>
      </c>
      <c r="BX86" s="15" t="str">
        <f t="shared" si="107"/>
        <v/>
      </c>
      <c r="BY86" s="15" t="str">
        <f t="shared" si="108"/>
        <v/>
      </c>
      <c r="BZ86" s="15" t="str">
        <f t="shared" si="109"/>
        <v/>
      </c>
      <c r="CA86" s="15" t="str">
        <f t="shared" si="113"/>
        <v/>
      </c>
      <c r="CB86" s="15" t="str">
        <f t="shared" si="114"/>
        <v/>
      </c>
      <c r="CC86" s="15" t="str">
        <f t="shared" si="115"/>
        <v/>
      </c>
      <c r="CD86" s="15" t="str">
        <f t="shared" si="116"/>
        <v/>
      </c>
      <c r="CE86" s="15" t="str">
        <f t="shared" si="117"/>
        <v/>
      </c>
      <c r="CF86" s="15" t="str">
        <f t="shared" si="118"/>
        <v/>
      </c>
      <c r="CG86" s="15" t="str">
        <f t="shared" si="119"/>
        <v/>
      </c>
      <c r="CH86" s="15" t="str">
        <f t="shared" si="120"/>
        <v/>
      </c>
      <c r="CI86" s="15" t="str">
        <f t="shared" si="121"/>
        <v/>
      </c>
      <c r="CJ86" s="15" t="str">
        <f t="shared" si="122"/>
        <v/>
      </c>
      <c r="CK86" s="15" t="str">
        <f t="shared" si="123"/>
        <v/>
      </c>
      <c r="CL86" s="15" t="str">
        <f t="shared" si="124"/>
        <v/>
      </c>
      <c r="CM86" s="15" t="str">
        <f t="shared" si="48"/>
        <v/>
      </c>
      <c r="CN86" s="15" t="str">
        <f t="shared" si="48"/>
        <v/>
      </c>
      <c r="CO86" s="15" t="str">
        <f t="shared" si="110"/>
        <v/>
      </c>
      <c r="CP86" s="16"/>
      <c r="CT86" s="18"/>
      <c r="CU86" s="18"/>
      <c r="CV86" s="58" t="str">
        <f t="shared" si="111"/>
        <v/>
      </c>
      <c r="CX86" s="19" t="s">
        <v>5</v>
      </c>
    </row>
    <row r="87" spans="1:102" s="17" customFormat="1" ht="25.5">
      <c r="A87" s="56">
        <v>78</v>
      </c>
      <c r="B87" s="57" t="str">
        <f t="shared" si="82"/>
        <v/>
      </c>
      <c r="C87" s="84"/>
      <c r="D87" s="30"/>
      <c r="E87" s="87"/>
      <c r="F87" s="87"/>
      <c r="G87" s="87"/>
      <c r="H87" s="31"/>
      <c r="I87" s="30"/>
      <c r="J87" s="31"/>
      <c r="K87" s="31"/>
      <c r="L87" s="31"/>
      <c r="M87" s="52"/>
      <c r="N87" s="31"/>
      <c r="O87" s="52"/>
      <c r="P87" s="30"/>
      <c r="Q87" s="48"/>
      <c r="R87" s="30"/>
      <c r="S87" s="30"/>
      <c r="T87" s="30"/>
      <c r="U87" s="31"/>
      <c r="V87" s="31"/>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80"/>
      <c r="AV87" s="89"/>
      <c r="AW87" s="15" t="str">
        <f t="shared" si="83"/>
        <v/>
      </c>
      <c r="AX87" s="15" t="str">
        <f t="shared" si="84"/>
        <v/>
      </c>
      <c r="AY87" s="15" t="str">
        <f t="shared" si="85"/>
        <v/>
      </c>
      <c r="AZ87" s="15" t="str">
        <f t="shared" si="86"/>
        <v/>
      </c>
      <c r="BA87" s="15" t="str">
        <f t="shared" si="87"/>
        <v/>
      </c>
      <c r="BB87" s="15" t="str">
        <f t="shared" si="88"/>
        <v/>
      </c>
      <c r="BC87" s="15" t="str">
        <f t="shared" si="89"/>
        <v/>
      </c>
      <c r="BD87" s="15" t="str">
        <f t="shared" si="90"/>
        <v/>
      </c>
      <c r="BE87" s="15" t="str">
        <f t="shared" si="91"/>
        <v/>
      </c>
      <c r="BF87" s="15" t="str">
        <f t="shared" si="92"/>
        <v/>
      </c>
      <c r="BG87" s="15" t="str">
        <f t="shared" si="93"/>
        <v/>
      </c>
      <c r="BH87" s="15" t="str">
        <f t="shared" si="94"/>
        <v/>
      </c>
      <c r="BI87" s="15" t="str">
        <f t="shared" si="95"/>
        <v/>
      </c>
      <c r="BJ87" s="15" t="str">
        <f t="shared" si="81"/>
        <v/>
      </c>
      <c r="BK87" s="15" t="str">
        <f t="shared" si="81"/>
        <v/>
      </c>
      <c r="BL87" s="15" t="str">
        <f t="shared" si="96"/>
        <v/>
      </c>
      <c r="BM87" s="15" t="str">
        <f t="shared" si="97"/>
        <v/>
      </c>
      <c r="BN87" s="15" t="str">
        <f t="shared" si="98"/>
        <v/>
      </c>
      <c r="BO87" s="15" t="str">
        <f t="shared" si="99"/>
        <v/>
      </c>
      <c r="BP87" s="15" t="str">
        <f t="shared" si="100"/>
        <v/>
      </c>
      <c r="BQ87" s="15" t="str">
        <f t="shared" si="101"/>
        <v/>
      </c>
      <c r="BR87" s="15" t="str">
        <f t="shared" si="102"/>
        <v/>
      </c>
      <c r="BS87" s="15" t="str">
        <f t="shared" si="103"/>
        <v/>
      </c>
      <c r="BT87" s="15" t="str">
        <f t="shared" si="104"/>
        <v/>
      </c>
      <c r="BU87" s="15" t="str">
        <f t="shared" si="105"/>
        <v/>
      </c>
      <c r="BV87" s="15" t="str">
        <f t="shared" si="112"/>
        <v/>
      </c>
      <c r="BW87" s="15" t="str">
        <f t="shared" si="106"/>
        <v/>
      </c>
      <c r="BX87" s="15" t="str">
        <f t="shared" si="107"/>
        <v/>
      </c>
      <c r="BY87" s="15" t="str">
        <f t="shared" si="108"/>
        <v/>
      </c>
      <c r="BZ87" s="15" t="str">
        <f t="shared" si="109"/>
        <v/>
      </c>
      <c r="CA87" s="15" t="str">
        <f t="shared" si="113"/>
        <v/>
      </c>
      <c r="CB87" s="15" t="str">
        <f t="shared" si="114"/>
        <v/>
      </c>
      <c r="CC87" s="15" t="str">
        <f t="shared" si="115"/>
        <v/>
      </c>
      <c r="CD87" s="15" t="str">
        <f t="shared" si="116"/>
        <v/>
      </c>
      <c r="CE87" s="15" t="str">
        <f t="shared" si="117"/>
        <v/>
      </c>
      <c r="CF87" s="15" t="str">
        <f t="shared" si="118"/>
        <v/>
      </c>
      <c r="CG87" s="15" t="str">
        <f t="shared" si="119"/>
        <v/>
      </c>
      <c r="CH87" s="15" t="str">
        <f t="shared" si="120"/>
        <v/>
      </c>
      <c r="CI87" s="15" t="str">
        <f t="shared" si="121"/>
        <v/>
      </c>
      <c r="CJ87" s="15" t="str">
        <f t="shared" si="122"/>
        <v/>
      </c>
      <c r="CK87" s="15" t="str">
        <f t="shared" si="123"/>
        <v/>
      </c>
      <c r="CL87" s="15" t="str">
        <f t="shared" si="124"/>
        <v/>
      </c>
      <c r="CM87" s="15" t="str">
        <f t="shared" si="48"/>
        <v/>
      </c>
      <c r="CN87" s="15" t="str">
        <f t="shared" si="48"/>
        <v/>
      </c>
      <c r="CO87" s="15" t="str">
        <f t="shared" si="110"/>
        <v/>
      </c>
      <c r="CP87" s="16"/>
      <c r="CT87" s="18"/>
      <c r="CU87" s="18"/>
      <c r="CV87" s="58" t="str">
        <f t="shared" si="111"/>
        <v/>
      </c>
      <c r="CX87" s="19" t="s">
        <v>5</v>
      </c>
    </row>
    <row r="88" spans="1:102" s="17" customFormat="1" ht="25.5">
      <c r="A88" s="56">
        <v>79</v>
      </c>
      <c r="B88" s="57" t="str">
        <f t="shared" si="82"/>
        <v/>
      </c>
      <c r="C88" s="84"/>
      <c r="D88" s="30"/>
      <c r="E88" s="87"/>
      <c r="F88" s="87"/>
      <c r="G88" s="87"/>
      <c r="H88" s="31"/>
      <c r="I88" s="30"/>
      <c r="J88" s="31"/>
      <c r="K88" s="31"/>
      <c r="L88" s="31"/>
      <c r="M88" s="52"/>
      <c r="N88" s="31"/>
      <c r="O88" s="52"/>
      <c r="P88" s="30"/>
      <c r="Q88" s="48"/>
      <c r="R88" s="30"/>
      <c r="S88" s="30"/>
      <c r="T88" s="30"/>
      <c r="U88" s="31"/>
      <c r="V88" s="31"/>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80"/>
      <c r="AV88" s="89"/>
      <c r="AW88" s="15" t="str">
        <f t="shared" si="83"/>
        <v/>
      </c>
      <c r="AX88" s="15" t="str">
        <f t="shared" si="84"/>
        <v/>
      </c>
      <c r="AY88" s="15" t="str">
        <f t="shared" si="85"/>
        <v/>
      </c>
      <c r="AZ88" s="15" t="str">
        <f t="shared" si="86"/>
        <v/>
      </c>
      <c r="BA88" s="15" t="str">
        <f t="shared" si="87"/>
        <v/>
      </c>
      <c r="BB88" s="15" t="str">
        <f t="shared" si="88"/>
        <v/>
      </c>
      <c r="BC88" s="15" t="str">
        <f t="shared" si="89"/>
        <v/>
      </c>
      <c r="BD88" s="15" t="str">
        <f t="shared" si="90"/>
        <v/>
      </c>
      <c r="BE88" s="15" t="str">
        <f t="shared" si="91"/>
        <v/>
      </c>
      <c r="BF88" s="15" t="str">
        <f t="shared" si="92"/>
        <v/>
      </c>
      <c r="BG88" s="15" t="str">
        <f t="shared" si="93"/>
        <v/>
      </c>
      <c r="BH88" s="15" t="str">
        <f t="shared" si="94"/>
        <v/>
      </c>
      <c r="BI88" s="15" t="str">
        <f t="shared" si="95"/>
        <v/>
      </c>
      <c r="BJ88" s="15" t="str">
        <f t="shared" si="81"/>
        <v/>
      </c>
      <c r="BK88" s="15" t="str">
        <f t="shared" si="81"/>
        <v/>
      </c>
      <c r="BL88" s="15" t="str">
        <f t="shared" si="96"/>
        <v/>
      </c>
      <c r="BM88" s="15" t="str">
        <f t="shared" si="97"/>
        <v/>
      </c>
      <c r="BN88" s="15" t="str">
        <f t="shared" si="98"/>
        <v/>
      </c>
      <c r="BO88" s="15" t="str">
        <f t="shared" si="99"/>
        <v/>
      </c>
      <c r="BP88" s="15" t="str">
        <f t="shared" si="100"/>
        <v/>
      </c>
      <c r="BQ88" s="15" t="str">
        <f t="shared" si="101"/>
        <v/>
      </c>
      <c r="BR88" s="15" t="str">
        <f t="shared" si="102"/>
        <v/>
      </c>
      <c r="BS88" s="15" t="str">
        <f t="shared" si="103"/>
        <v/>
      </c>
      <c r="BT88" s="15" t="str">
        <f t="shared" si="104"/>
        <v/>
      </c>
      <c r="BU88" s="15" t="str">
        <f t="shared" si="105"/>
        <v/>
      </c>
      <c r="BV88" s="15" t="str">
        <f t="shared" si="112"/>
        <v/>
      </c>
      <c r="BW88" s="15" t="str">
        <f t="shared" si="106"/>
        <v/>
      </c>
      <c r="BX88" s="15" t="str">
        <f t="shared" si="107"/>
        <v/>
      </c>
      <c r="BY88" s="15" t="str">
        <f t="shared" si="108"/>
        <v/>
      </c>
      <c r="BZ88" s="15" t="str">
        <f t="shared" si="109"/>
        <v/>
      </c>
      <c r="CA88" s="15" t="str">
        <f t="shared" si="113"/>
        <v/>
      </c>
      <c r="CB88" s="15" t="str">
        <f t="shared" si="114"/>
        <v/>
      </c>
      <c r="CC88" s="15" t="str">
        <f t="shared" si="115"/>
        <v/>
      </c>
      <c r="CD88" s="15" t="str">
        <f t="shared" si="116"/>
        <v/>
      </c>
      <c r="CE88" s="15" t="str">
        <f t="shared" si="117"/>
        <v/>
      </c>
      <c r="CF88" s="15" t="str">
        <f t="shared" si="118"/>
        <v/>
      </c>
      <c r="CG88" s="15" t="str">
        <f t="shared" si="119"/>
        <v/>
      </c>
      <c r="CH88" s="15" t="str">
        <f t="shared" si="120"/>
        <v/>
      </c>
      <c r="CI88" s="15" t="str">
        <f t="shared" si="121"/>
        <v/>
      </c>
      <c r="CJ88" s="15" t="str">
        <f t="shared" si="122"/>
        <v/>
      </c>
      <c r="CK88" s="15" t="str">
        <f t="shared" si="123"/>
        <v/>
      </c>
      <c r="CL88" s="15" t="str">
        <f t="shared" si="124"/>
        <v/>
      </c>
      <c r="CM88" s="15" t="str">
        <f t="shared" si="48"/>
        <v/>
      </c>
      <c r="CN88" s="15" t="str">
        <f t="shared" si="48"/>
        <v/>
      </c>
      <c r="CO88" s="15" t="str">
        <f t="shared" si="110"/>
        <v/>
      </c>
      <c r="CP88" s="16"/>
      <c r="CT88" s="18"/>
      <c r="CU88" s="18"/>
      <c r="CV88" s="58" t="str">
        <f t="shared" si="111"/>
        <v/>
      </c>
      <c r="CX88" s="19" t="s">
        <v>5</v>
      </c>
    </row>
    <row r="89" spans="1:102" s="17" customFormat="1" ht="25.5">
      <c r="A89" s="56">
        <v>80</v>
      </c>
      <c r="B89" s="57" t="str">
        <f t="shared" si="82"/>
        <v/>
      </c>
      <c r="C89" s="84"/>
      <c r="D89" s="30"/>
      <c r="E89" s="87"/>
      <c r="F89" s="87"/>
      <c r="G89" s="87"/>
      <c r="H89" s="31"/>
      <c r="I89" s="30"/>
      <c r="J89" s="31"/>
      <c r="K89" s="31"/>
      <c r="L89" s="31"/>
      <c r="M89" s="52"/>
      <c r="N89" s="31"/>
      <c r="O89" s="52"/>
      <c r="P89" s="30"/>
      <c r="Q89" s="48"/>
      <c r="R89" s="30"/>
      <c r="S89" s="30"/>
      <c r="T89" s="30"/>
      <c r="U89" s="31"/>
      <c r="V89" s="31"/>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80"/>
      <c r="AV89" s="89"/>
      <c r="AW89" s="15" t="str">
        <f t="shared" si="83"/>
        <v/>
      </c>
      <c r="AX89" s="15" t="str">
        <f t="shared" si="84"/>
        <v/>
      </c>
      <c r="AY89" s="15" t="str">
        <f t="shared" si="85"/>
        <v/>
      </c>
      <c r="AZ89" s="15" t="str">
        <f t="shared" si="86"/>
        <v/>
      </c>
      <c r="BA89" s="15" t="str">
        <f t="shared" si="87"/>
        <v/>
      </c>
      <c r="BB89" s="15" t="str">
        <f t="shared" si="88"/>
        <v/>
      </c>
      <c r="BC89" s="15" t="str">
        <f t="shared" si="89"/>
        <v/>
      </c>
      <c r="BD89" s="15" t="str">
        <f t="shared" si="90"/>
        <v/>
      </c>
      <c r="BE89" s="15" t="str">
        <f t="shared" si="91"/>
        <v/>
      </c>
      <c r="BF89" s="15" t="str">
        <f t="shared" si="92"/>
        <v/>
      </c>
      <c r="BG89" s="15" t="str">
        <f t="shared" si="93"/>
        <v/>
      </c>
      <c r="BH89" s="15" t="str">
        <f t="shared" si="94"/>
        <v/>
      </c>
      <c r="BI89" s="15" t="str">
        <f t="shared" si="95"/>
        <v/>
      </c>
      <c r="BJ89" s="15" t="str">
        <f t="shared" si="81"/>
        <v/>
      </c>
      <c r="BK89" s="15" t="str">
        <f t="shared" si="81"/>
        <v/>
      </c>
      <c r="BL89" s="15" t="str">
        <f t="shared" si="96"/>
        <v/>
      </c>
      <c r="BM89" s="15" t="str">
        <f t="shared" si="97"/>
        <v/>
      </c>
      <c r="BN89" s="15" t="str">
        <f t="shared" si="98"/>
        <v/>
      </c>
      <c r="BO89" s="15" t="str">
        <f t="shared" si="99"/>
        <v/>
      </c>
      <c r="BP89" s="15" t="str">
        <f t="shared" si="100"/>
        <v/>
      </c>
      <c r="BQ89" s="15" t="str">
        <f t="shared" si="101"/>
        <v/>
      </c>
      <c r="BR89" s="15" t="str">
        <f t="shared" si="102"/>
        <v/>
      </c>
      <c r="BS89" s="15" t="str">
        <f t="shared" si="103"/>
        <v/>
      </c>
      <c r="BT89" s="15" t="str">
        <f t="shared" si="104"/>
        <v/>
      </c>
      <c r="BU89" s="15" t="str">
        <f t="shared" si="105"/>
        <v/>
      </c>
      <c r="BV89" s="15" t="str">
        <f t="shared" si="112"/>
        <v/>
      </c>
      <c r="BW89" s="15" t="str">
        <f t="shared" si="106"/>
        <v/>
      </c>
      <c r="BX89" s="15" t="str">
        <f t="shared" si="107"/>
        <v/>
      </c>
      <c r="BY89" s="15" t="str">
        <f t="shared" si="108"/>
        <v/>
      </c>
      <c r="BZ89" s="15" t="str">
        <f t="shared" si="109"/>
        <v/>
      </c>
      <c r="CA89" s="15" t="str">
        <f t="shared" si="113"/>
        <v/>
      </c>
      <c r="CB89" s="15" t="str">
        <f t="shared" si="114"/>
        <v/>
      </c>
      <c r="CC89" s="15" t="str">
        <f t="shared" si="115"/>
        <v/>
      </c>
      <c r="CD89" s="15" t="str">
        <f t="shared" si="116"/>
        <v/>
      </c>
      <c r="CE89" s="15" t="str">
        <f t="shared" si="117"/>
        <v/>
      </c>
      <c r="CF89" s="15" t="str">
        <f t="shared" si="118"/>
        <v/>
      </c>
      <c r="CG89" s="15" t="str">
        <f t="shared" si="119"/>
        <v/>
      </c>
      <c r="CH89" s="15" t="str">
        <f t="shared" si="120"/>
        <v/>
      </c>
      <c r="CI89" s="15" t="str">
        <f t="shared" si="121"/>
        <v/>
      </c>
      <c r="CJ89" s="15" t="str">
        <f t="shared" si="122"/>
        <v/>
      </c>
      <c r="CK89" s="15" t="str">
        <f t="shared" si="123"/>
        <v/>
      </c>
      <c r="CL89" s="15" t="str">
        <f t="shared" si="124"/>
        <v/>
      </c>
      <c r="CM89" s="15" t="str">
        <f t="shared" si="48"/>
        <v/>
      </c>
      <c r="CN89" s="15" t="str">
        <f t="shared" si="48"/>
        <v/>
      </c>
      <c r="CO89" s="15" t="str">
        <f t="shared" si="110"/>
        <v/>
      </c>
      <c r="CP89" s="16"/>
      <c r="CT89" s="18"/>
      <c r="CU89" s="18"/>
      <c r="CV89" s="58" t="str">
        <f t="shared" si="111"/>
        <v/>
      </c>
      <c r="CX89" s="19" t="s">
        <v>5</v>
      </c>
    </row>
    <row r="90" spans="1:102" s="17" customFormat="1" ht="25.5">
      <c r="A90" s="56">
        <v>81</v>
      </c>
      <c r="B90" s="57" t="str">
        <f t="shared" si="82"/>
        <v/>
      </c>
      <c r="C90" s="84"/>
      <c r="D90" s="30"/>
      <c r="E90" s="87"/>
      <c r="F90" s="87"/>
      <c r="G90" s="87"/>
      <c r="H90" s="31"/>
      <c r="I90" s="30"/>
      <c r="J90" s="31"/>
      <c r="K90" s="31"/>
      <c r="L90" s="31"/>
      <c r="M90" s="52"/>
      <c r="N90" s="31"/>
      <c r="O90" s="52"/>
      <c r="P90" s="30"/>
      <c r="Q90" s="48"/>
      <c r="R90" s="30"/>
      <c r="S90" s="30"/>
      <c r="T90" s="30"/>
      <c r="U90" s="31"/>
      <c r="V90" s="31"/>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80"/>
      <c r="AV90" s="89"/>
      <c r="AW90" s="15" t="str">
        <f t="shared" si="83"/>
        <v/>
      </c>
      <c r="AX90" s="15" t="str">
        <f t="shared" si="84"/>
        <v/>
      </c>
      <c r="AY90" s="15" t="str">
        <f t="shared" si="85"/>
        <v/>
      </c>
      <c r="AZ90" s="15" t="str">
        <f t="shared" si="86"/>
        <v/>
      </c>
      <c r="BA90" s="15" t="str">
        <f t="shared" si="87"/>
        <v/>
      </c>
      <c r="BB90" s="15" t="str">
        <f t="shared" si="88"/>
        <v/>
      </c>
      <c r="BC90" s="15" t="str">
        <f t="shared" si="89"/>
        <v/>
      </c>
      <c r="BD90" s="15" t="str">
        <f t="shared" si="90"/>
        <v/>
      </c>
      <c r="BE90" s="15" t="str">
        <f t="shared" si="91"/>
        <v/>
      </c>
      <c r="BF90" s="15" t="str">
        <f t="shared" si="92"/>
        <v/>
      </c>
      <c r="BG90" s="15" t="str">
        <f t="shared" si="93"/>
        <v/>
      </c>
      <c r="BH90" s="15" t="str">
        <f t="shared" si="94"/>
        <v/>
      </c>
      <c r="BI90" s="15" t="str">
        <f t="shared" si="95"/>
        <v/>
      </c>
      <c r="BJ90" s="15" t="str">
        <f t="shared" ref="BJ90:BK109" si="125">IF(COUNTA($C90:$AU90)=0,"","ok")</f>
        <v/>
      </c>
      <c r="BK90" s="15" t="str">
        <f t="shared" si="125"/>
        <v/>
      </c>
      <c r="BL90" s="15" t="str">
        <f t="shared" si="96"/>
        <v/>
      </c>
      <c r="BM90" s="15" t="str">
        <f t="shared" si="97"/>
        <v/>
      </c>
      <c r="BN90" s="15" t="str">
        <f t="shared" si="98"/>
        <v/>
      </c>
      <c r="BO90" s="15" t="str">
        <f t="shared" si="99"/>
        <v/>
      </c>
      <c r="BP90" s="15" t="str">
        <f t="shared" si="100"/>
        <v/>
      </c>
      <c r="BQ90" s="15" t="str">
        <f t="shared" si="101"/>
        <v/>
      </c>
      <c r="BR90" s="15" t="str">
        <f t="shared" si="102"/>
        <v/>
      </c>
      <c r="BS90" s="15" t="str">
        <f t="shared" si="103"/>
        <v/>
      </c>
      <c r="BT90" s="15" t="str">
        <f t="shared" si="104"/>
        <v/>
      </c>
      <c r="BU90" s="15" t="str">
        <f t="shared" si="105"/>
        <v/>
      </c>
      <c r="BV90" s="15" t="str">
        <f t="shared" si="112"/>
        <v/>
      </c>
      <c r="BW90" s="15" t="str">
        <f t="shared" si="106"/>
        <v/>
      </c>
      <c r="BX90" s="15" t="str">
        <f t="shared" si="107"/>
        <v/>
      </c>
      <c r="BY90" s="15" t="str">
        <f t="shared" si="108"/>
        <v/>
      </c>
      <c r="BZ90" s="15" t="str">
        <f t="shared" si="109"/>
        <v/>
      </c>
      <c r="CA90" s="15" t="str">
        <f t="shared" si="113"/>
        <v/>
      </c>
      <c r="CB90" s="15" t="str">
        <f t="shared" si="114"/>
        <v/>
      </c>
      <c r="CC90" s="15" t="str">
        <f t="shared" si="115"/>
        <v/>
      </c>
      <c r="CD90" s="15" t="str">
        <f t="shared" si="116"/>
        <v/>
      </c>
      <c r="CE90" s="15" t="str">
        <f t="shared" si="117"/>
        <v/>
      </c>
      <c r="CF90" s="15" t="str">
        <f t="shared" si="118"/>
        <v/>
      </c>
      <c r="CG90" s="15" t="str">
        <f t="shared" si="119"/>
        <v/>
      </c>
      <c r="CH90" s="15" t="str">
        <f t="shared" si="120"/>
        <v/>
      </c>
      <c r="CI90" s="15" t="str">
        <f t="shared" si="121"/>
        <v/>
      </c>
      <c r="CJ90" s="15" t="str">
        <f t="shared" si="122"/>
        <v/>
      </c>
      <c r="CK90" s="15" t="str">
        <f t="shared" si="123"/>
        <v/>
      </c>
      <c r="CL90" s="15" t="str">
        <f t="shared" si="124"/>
        <v/>
      </c>
      <c r="CM90" s="15" t="str">
        <f t="shared" ref="CM90:CN109" si="126">IF(COUNTA($C90:$AU90)=0,"",IF($H90="d","ok",IF(ISBLANK($AP90),IF(ISBLANK(AS90),"ok","Built-in Reservoir question not answered"),IF(OR($AP90="yes",$AP90="y"),IF(ISBLANK(AS90),"Empty cell",IF(ISNUMBER(AS90),IF(AS90&lt;=0,"Entry should be a positive number","ok"),"Entry should be a positive number")),IF(OR($AP90="no",$AP90="n"),IF(ISBLANK(AS90),"ok","No entry should be made in cell"),IF(ISBLANK(AS90),"ok","No entry should be made in cell"))))))</f>
        <v/>
      </c>
      <c r="CN90" s="15" t="str">
        <f t="shared" si="126"/>
        <v/>
      </c>
      <c r="CO90" s="15" t="str">
        <f t="shared" si="110"/>
        <v/>
      </c>
      <c r="CP90" s="16"/>
      <c r="CT90" s="18"/>
      <c r="CU90" s="18"/>
      <c r="CV90" s="58" t="str">
        <f t="shared" si="111"/>
        <v/>
      </c>
      <c r="CX90" s="19" t="s">
        <v>5</v>
      </c>
    </row>
    <row r="91" spans="1:102" s="17" customFormat="1" ht="25.5">
      <c r="A91" s="56">
        <v>82</v>
      </c>
      <c r="B91" s="57" t="str">
        <f t="shared" si="82"/>
        <v/>
      </c>
      <c r="C91" s="84"/>
      <c r="D91" s="30"/>
      <c r="E91" s="87"/>
      <c r="F91" s="87"/>
      <c r="G91" s="87"/>
      <c r="H91" s="31"/>
      <c r="I91" s="30"/>
      <c r="J91" s="31"/>
      <c r="K91" s="31"/>
      <c r="L91" s="31"/>
      <c r="M91" s="52"/>
      <c r="N91" s="31"/>
      <c r="O91" s="52"/>
      <c r="P91" s="30"/>
      <c r="Q91" s="48"/>
      <c r="R91" s="30"/>
      <c r="S91" s="30"/>
      <c r="T91" s="30"/>
      <c r="U91" s="31"/>
      <c r="V91" s="31"/>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80"/>
      <c r="AV91" s="89"/>
      <c r="AW91" s="15" t="str">
        <f t="shared" si="83"/>
        <v/>
      </c>
      <c r="AX91" s="15" t="str">
        <f t="shared" si="84"/>
        <v/>
      </c>
      <c r="AY91" s="15" t="str">
        <f t="shared" si="85"/>
        <v/>
      </c>
      <c r="AZ91" s="15" t="str">
        <f t="shared" si="86"/>
        <v/>
      </c>
      <c r="BA91" s="15" t="str">
        <f t="shared" si="87"/>
        <v/>
      </c>
      <c r="BB91" s="15" t="str">
        <f t="shared" si="88"/>
        <v/>
      </c>
      <c r="BC91" s="15" t="str">
        <f t="shared" si="89"/>
        <v/>
      </c>
      <c r="BD91" s="15" t="str">
        <f t="shared" si="90"/>
        <v/>
      </c>
      <c r="BE91" s="15" t="str">
        <f t="shared" si="91"/>
        <v/>
      </c>
      <c r="BF91" s="15" t="str">
        <f t="shared" si="92"/>
        <v/>
      </c>
      <c r="BG91" s="15" t="str">
        <f t="shared" si="93"/>
        <v/>
      </c>
      <c r="BH91" s="15" t="str">
        <f t="shared" si="94"/>
        <v/>
      </c>
      <c r="BI91" s="15" t="str">
        <f t="shared" si="95"/>
        <v/>
      </c>
      <c r="BJ91" s="15" t="str">
        <f t="shared" si="125"/>
        <v/>
      </c>
      <c r="BK91" s="15" t="str">
        <f t="shared" si="125"/>
        <v/>
      </c>
      <c r="BL91" s="15" t="str">
        <f t="shared" si="96"/>
        <v/>
      </c>
      <c r="BM91" s="15" t="str">
        <f t="shared" si="97"/>
        <v/>
      </c>
      <c r="BN91" s="15" t="str">
        <f t="shared" si="98"/>
        <v/>
      </c>
      <c r="BO91" s="15" t="str">
        <f t="shared" si="99"/>
        <v/>
      </c>
      <c r="BP91" s="15" t="str">
        <f t="shared" si="100"/>
        <v/>
      </c>
      <c r="BQ91" s="15" t="str">
        <f t="shared" si="101"/>
        <v/>
      </c>
      <c r="BR91" s="15" t="str">
        <f t="shared" si="102"/>
        <v/>
      </c>
      <c r="BS91" s="15" t="str">
        <f t="shared" si="103"/>
        <v/>
      </c>
      <c r="BT91" s="15" t="str">
        <f t="shared" si="104"/>
        <v/>
      </c>
      <c r="BU91" s="15" t="str">
        <f t="shared" si="105"/>
        <v/>
      </c>
      <c r="BV91" s="15" t="str">
        <f t="shared" si="112"/>
        <v/>
      </c>
      <c r="BW91" s="15" t="str">
        <f t="shared" si="106"/>
        <v/>
      </c>
      <c r="BX91" s="15" t="str">
        <f t="shared" si="107"/>
        <v/>
      </c>
      <c r="BY91" s="15" t="str">
        <f t="shared" si="108"/>
        <v/>
      </c>
      <c r="BZ91" s="15" t="str">
        <f t="shared" si="109"/>
        <v/>
      </c>
      <c r="CA91" s="15" t="str">
        <f t="shared" si="113"/>
        <v/>
      </c>
      <c r="CB91" s="15" t="str">
        <f t="shared" si="114"/>
        <v/>
      </c>
      <c r="CC91" s="15" t="str">
        <f t="shared" si="115"/>
        <v/>
      </c>
      <c r="CD91" s="15" t="str">
        <f t="shared" si="116"/>
        <v/>
      </c>
      <c r="CE91" s="15" t="str">
        <f t="shared" si="117"/>
        <v/>
      </c>
      <c r="CF91" s="15" t="str">
        <f t="shared" si="118"/>
        <v/>
      </c>
      <c r="CG91" s="15" t="str">
        <f t="shared" si="119"/>
        <v/>
      </c>
      <c r="CH91" s="15" t="str">
        <f t="shared" si="120"/>
        <v/>
      </c>
      <c r="CI91" s="15" t="str">
        <f t="shared" si="121"/>
        <v/>
      </c>
      <c r="CJ91" s="15" t="str">
        <f t="shared" si="122"/>
        <v/>
      </c>
      <c r="CK91" s="15" t="str">
        <f t="shared" si="123"/>
        <v/>
      </c>
      <c r="CL91" s="15" t="str">
        <f t="shared" si="124"/>
        <v/>
      </c>
      <c r="CM91" s="15" t="str">
        <f t="shared" si="126"/>
        <v/>
      </c>
      <c r="CN91" s="15" t="str">
        <f t="shared" si="126"/>
        <v/>
      </c>
      <c r="CO91" s="15" t="str">
        <f t="shared" si="110"/>
        <v/>
      </c>
      <c r="CP91" s="16"/>
      <c r="CT91" s="18"/>
      <c r="CU91" s="18"/>
      <c r="CV91" s="58" t="str">
        <f t="shared" si="111"/>
        <v/>
      </c>
      <c r="CX91" s="19" t="s">
        <v>5</v>
      </c>
    </row>
    <row r="92" spans="1:102" s="17" customFormat="1" ht="25.5">
      <c r="A92" s="56">
        <v>83</v>
      </c>
      <c r="B92" s="57" t="str">
        <f t="shared" si="82"/>
        <v/>
      </c>
      <c r="C92" s="84"/>
      <c r="D92" s="30"/>
      <c r="E92" s="87"/>
      <c r="F92" s="87"/>
      <c r="G92" s="87"/>
      <c r="H92" s="31"/>
      <c r="I92" s="30"/>
      <c r="J92" s="31"/>
      <c r="K92" s="31"/>
      <c r="L92" s="31"/>
      <c r="M92" s="52"/>
      <c r="N92" s="31"/>
      <c r="O92" s="52"/>
      <c r="P92" s="30"/>
      <c r="Q92" s="48"/>
      <c r="R92" s="30"/>
      <c r="S92" s="30"/>
      <c r="T92" s="30"/>
      <c r="U92" s="31"/>
      <c r="V92" s="31"/>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80"/>
      <c r="AV92" s="89"/>
      <c r="AW92" s="15" t="str">
        <f t="shared" si="83"/>
        <v/>
      </c>
      <c r="AX92" s="15" t="str">
        <f t="shared" si="84"/>
        <v/>
      </c>
      <c r="AY92" s="15" t="str">
        <f t="shared" si="85"/>
        <v/>
      </c>
      <c r="AZ92" s="15" t="str">
        <f t="shared" si="86"/>
        <v/>
      </c>
      <c r="BA92" s="15" t="str">
        <f t="shared" si="87"/>
        <v/>
      </c>
      <c r="BB92" s="15" t="str">
        <f t="shared" si="88"/>
        <v/>
      </c>
      <c r="BC92" s="15" t="str">
        <f t="shared" si="89"/>
        <v/>
      </c>
      <c r="BD92" s="15" t="str">
        <f t="shared" si="90"/>
        <v/>
      </c>
      <c r="BE92" s="15" t="str">
        <f t="shared" si="91"/>
        <v/>
      </c>
      <c r="BF92" s="15" t="str">
        <f t="shared" si="92"/>
        <v/>
      </c>
      <c r="BG92" s="15" t="str">
        <f t="shared" si="93"/>
        <v/>
      </c>
      <c r="BH92" s="15" t="str">
        <f t="shared" si="94"/>
        <v/>
      </c>
      <c r="BI92" s="15" t="str">
        <f t="shared" si="95"/>
        <v/>
      </c>
      <c r="BJ92" s="15" t="str">
        <f t="shared" si="125"/>
        <v/>
      </c>
      <c r="BK92" s="15" t="str">
        <f t="shared" si="125"/>
        <v/>
      </c>
      <c r="BL92" s="15" t="str">
        <f t="shared" si="96"/>
        <v/>
      </c>
      <c r="BM92" s="15" t="str">
        <f t="shared" si="97"/>
        <v/>
      </c>
      <c r="BN92" s="15" t="str">
        <f t="shared" si="98"/>
        <v/>
      </c>
      <c r="BO92" s="15" t="str">
        <f t="shared" si="99"/>
        <v/>
      </c>
      <c r="BP92" s="15" t="str">
        <f t="shared" si="100"/>
        <v/>
      </c>
      <c r="BQ92" s="15" t="str">
        <f t="shared" si="101"/>
        <v/>
      </c>
      <c r="BR92" s="15" t="str">
        <f t="shared" si="102"/>
        <v/>
      </c>
      <c r="BS92" s="15" t="str">
        <f t="shared" si="103"/>
        <v/>
      </c>
      <c r="BT92" s="15" t="str">
        <f t="shared" si="104"/>
        <v/>
      </c>
      <c r="BU92" s="15" t="str">
        <f t="shared" si="105"/>
        <v/>
      </c>
      <c r="BV92" s="15" t="str">
        <f t="shared" si="112"/>
        <v/>
      </c>
      <c r="BW92" s="15" t="str">
        <f t="shared" si="106"/>
        <v/>
      </c>
      <c r="BX92" s="15" t="str">
        <f t="shared" si="107"/>
        <v/>
      </c>
      <c r="BY92" s="15" t="str">
        <f t="shared" si="108"/>
        <v/>
      </c>
      <c r="BZ92" s="15" t="str">
        <f t="shared" si="109"/>
        <v/>
      </c>
      <c r="CA92" s="15" t="str">
        <f t="shared" si="113"/>
        <v/>
      </c>
      <c r="CB92" s="15" t="str">
        <f t="shared" si="114"/>
        <v/>
      </c>
      <c r="CC92" s="15" t="str">
        <f t="shared" si="115"/>
        <v/>
      </c>
      <c r="CD92" s="15" t="str">
        <f t="shared" si="116"/>
        <v/>
      </c>
      <c r="CE92" s="15" t="str">
        <f t="shared" si="117"/>
        <v/>
      </c>
      <c r="CF92" s="15" t="str">
        <f t="shared" si="118"/>
        <v/>
      </c>
      <c r="CG92" s="15" t="str">
        <f t="shared" si="119"/>
        <v/>
      </c>
      <c r="CH92" s="15" t="str">
        <f t="shared" si="120"/>
        <v/>
      </c>
      <c r="CI92" s="15" t="str">
        <f t="shared" si="121"/>
        <v/>
      </c>
      <c r="CJ92" s="15" t="str">
        <f t="shared" si="122"/>
        <v/>
      </c>
      <c r="CK92" s="15" t="str">
        <f t="shared" si="123"/>
        <v/>
      </c>
      <c r="CL92" s="15" t="str">
        <f t="shared" si="124"/>
        <v/>
      </c>
      <c r="CM92" s="15" t="str">
        <f t="shared" si="126"/>
        <v/>
      </c>
      <c r="CN92" s="15" t="str">
        <f t="shared" si="126"/>
        <v/>
      </c>
      <c r="CO92" s="15" t="str">
        <f t="shared" si="110"/>
        <v/>
      </c>
      <c r="CP92" s="16"/>
      <c r="CT92" s="18"/>
      <c r="CU92" s="18"/>
      <c r="CV92" s="58" t="str">
        <f t="shared" si="111"/>
        <v/>
      </c>
      <c r="CX92" s="19" t="s">
        <v>5</v>
      </c>
    </row>
    <row r="93" spans="1:102" s="17" customFormat="1" ht="25.5">
      <c r="A93" s="56">
        <v>84</v>
      </c>
      <c r="B93" s="57" t="str">
        <f t="shared" si="82"/>
        <v/>
      </c>
      <c r="C93" s="84"/>
      <c r="D93" s="30"/>
      <c r="E93" s="87"/>
      <c r="F93" s="87"/>
      <c r="G93" s="87"/>
      <c r="H93" s="31"/>
      <c r="I93" s="30"/>
      <c r="J93" s="31"/>
      <c r="K93" s="31"/>
      <c r="L93" s="31"/>
      <c r="M93" s="52"/>
      <c r="N93" s="31"/>
      <c r="O93" s="52"/>
      <c r="P93" s="30"/>
      <c r="Q93" s="48"/>
      <c r="R93" s="30"/>
      <c r="S93" s="30"/>
      <c r="T93" s="30"/>
      <c r="U93" s="31"/>
      <c r="V93" s="31"/>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80"/>
      <c r="AV93" s="89"/>
      <c r="AW93" s="15" t="str">
        <f t="shared" si="83"/>
        <v/>
      </c>
      <c r="AX93" s="15" t="str">
        <f t="shared" si="84"/>
        <v/>
      </c>
      <c r="AY93" s="15" t="str">
        <f t="shared" si="85"/>
        <v/>
      </c>
      <c r="AZ93" s="15" t="str">
        <f t="shared" si="86"/>
        <v/>
      </c>
      <c r="BA93" s="15" t="str">
        <f t="shared" si="87"/>
        <v/>
      </c>
      <c r="BB93" s="15" t="str">
        <f t="shared" si="88"/>
        <v/>
      </c>
      <c r="BC93" s="15" t="str">
        <f t="shared" si="89"/>
        <v/>
      </c>
      <c r="BD93" s="15" t="str">
        <f t="shared" si="90"/>
        <v/>
      </c>
      <c r="BE93" s="15" t="str">
        <f t="shared" si="91"/>
        <v/>
      </c>
      <c r="BF93" s="15" t="str">
        <f t="shared" si="92"/>
        <v/>
      </c>
      <c r="BG93" s="15" t="str">
        <f t="shared" si="93"/>
        <v/>
      </c>
      <c r="BH93" s="15" t="str">
        <f t="shared" si="94"/>
        <v/>
      </c>
      <c r="BI93" s="15" t="str">
        <f t="shared" si="95"/>
        <v/>
      </c>
      <c r="BJ93" s="15" t="str">
        <f t="shared" si="125"/>
        <v/>
      </c>
      <c r="BK93" s="15" t="str">
        <f t="shared" si="125"/>
        <v/>
      </c>
      <c r="BL93" s="15" t="str">
        <f t="shared" si="96"/>
        <v/>
      </c>
      <c r="BM93" s="15" t="str">
        <f t="shared" si="97"/>
        <v/>
      </c>
      <c r="BN93" s="15" t="str">
        <f t="shared" si="98"/>
        <v/>
      </c>
      <c r="BO93" s="15" t="str">
        <f t="shared" si="99"/>
        <v/>
      </c>
      <c r="BP93" s="15" t="str">
        <f t="shared" si="100"/>
        <v/>
      </c>
      <c r="BQ93" s="15" t="str">
        <f t="shared" si="101"/>
        <v/>
      </c>
      <c r="BR93" s="15" t="str">
        <f t="shared" si="102"/>
        <v/>
      </c>
      <c r="BS93" s="15" t="str">
        <f t="shared" si="103"/>
        <v/>
      </c>
      <c r="BT93" s="15" t="str">
        <f t="shared" si="104"/>
        <v/>
      </c>
      <c r="BU93" s="15" t="str">
        <f t="shared" si="105"/>
        <v/>
      </c>
      <c r="BV93" s="15" t="str">
        <f t="shared" si="112"/>
        <v/>
      </c>
      <c r="BW93" s="15" t="str">
        <f t="shared" si="106"/>
        <v/>
      </c>
      <c r="BX93" s="15" t="str">
        <f t="shared" si="107"/>
        <v/>
      </c>
      <c r="BY93" s="15" t="str">
        <f t="shared" si="108"/>
        <v/>
      </c>
      <c r="BZ93" s="15" t="str">
        <f t="shared" si="109"/>
        <v/>
      </c>
      <c r="CA93" s="15" t="str">
        <f t="shared" si="113"/>
        <v/>
      </c>
      <c r="CB93" s="15" t="str">
        <f t="shared" si="114"/>
        <v/>
      </c>
      <c r="CC93" s="15" t="str">
        <f t="shared" si="115"/>
        <v/>
      </c>
      <c r="CD93" s="15" t="str">
        <f t="shared" si="116"/>
        <v/>
      </c>
      <c r="CE93" s="15" t="str">
        <f t="shared" si="117"/>
        <v/>
      </c>
      <c r="CF93" s="15" t="str">
        <f t="shared" si="118"/>
        <v/>
      </c>
      <c r="CG93" s="15" t="str">
        <f t="shared" si="119"/>
        <v/>
      </c>
      <c r="CH93" s="15" t="str">
        <f t="shared" si="120"/>
        <v/>
      </c>
      <c r="CI93" s="15" t="str">
        <f t="shared" si="121"/>
        <v/>
      </c>
      <c r="CJ93" s="15" t="str">
        <f t="shared" si="122"/>
        <v/>
      </c>
      <c r="CK93" s="15" t="str">
        <f t="shared" si="123"/>
        <v/>
      </c>
      <c r="CL93" s="15" t="str">
        <f t="shared" si="124"/>
        <v/>
      </c>
      <c r="CM93" s="15" t="str">
        <f t="shared" si="126"/>
        <v/>
      </c>
      <c r="CN93" s="15" t="str">
        <f t="shared" si="126"/>
        <v/>
      </c>
      <c r="CO93" s="15" t="str">
        <f t="shared" si="110"/>
        <v/>
      </c>
      <c r="CP93" s="16"/>
      <c r="CT93" s="18"/>
      <c r="CU93" s="18"/>
      <c r="CV93" s="58" t="str">
        <f t="shared" si="111"/>
        <v/>
      </c>
      <c r="CX93" s="19" t="s">
        <v>5</v>
      </c>
    </row>
    <row r="94" spans="1:102" s="17" customFormat="1" ht="25.5">
      <c r="A94" s="56">
        <v>85</v>
      </c>
      <c r="B94" s="57" t="str">
        <f t="shared" si="82"/>
        <v/>
      </c>
      <c r="C94" s="84"/>
      <c r="D94" s="30"/>
      <c r="E94" s="87"/>
      <c r="F94" s="87"/>
      <c r="G94" s="87"/>
      <c r="H94" s="31"/>
      <c r="I94" s="30"/>
      <c r="J94" s="31"/>
      <c r="K94" s="31"/>
      <c r="L94" s="31"/>
      <c r="M94" s="52"/>
      <c r="N94" s="31"/>
      <c r="O94" s="52"/>
      <c r="P94" s="30"/>
      <c r="Q94" s="48"/>
      <c r="R94" s="30"/>
      <c r="S94" s="30"/>
      <c r="T94" s="30"/>
      <c r="U94" s="31"/>
      <c r="V94" s="31"/>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80"/>
      <c r="AV94" s="89"/>
      <c r="AW94" s="15" t="str">
        <f t="shared" si="83"/>
        <v/>
      </c>
      <c r="AX94" s="15" t="str">
        <f t="shared" si="84"/>
        <v/>
      </c>
      <c r="AY94" s="15" t="str">
        <f t="shared" si="85"/>
        <v/>
      </c>
      <c r="AZ94" s="15" t="str">
        <f t="shared" si="86"/>
        <v/>
      </c>
      <c r="BA94" s="15" t="str">
        <f t="shared" si="87"/>
        <v/>
      </c>
      <c r="BB94" s="15" t="str">
        <f t="shared" si="88"/>
        <v/>
      </c>
      <c r="BC94" s="15" t="str">
        <f t="shared" si="89"/>
        <v/>
      </c>
      <c r="BD94" s="15" t="str">
        <f t="shared" si="90"/>
        <v/>
      </c>
      <c r="BE94" s="15" t="str">
        <f t="shared" si="91"/>
        <v/>
      </c>
      <c r="BF94" s="15" t="str">
        <f t="shared" si="92"/>
        <v/>
      </c>
      <c r="BG94" s="15" t="str">
        <f t="shared" si="93"/>
        <v/>
      </c>
      <c r="BH94" s="15" t="str">
        <f t="shared" si="94"/>
        <v/>
      </c>
      <c r="BI94" s="15" t="str">
        <f t="shared" si="95"/>
        <v/>
      </c>
      <c r="BJ94" s="15" t="str">
        <f t="shared" si="125"/>
        <v/>
      </c>
      <c r="BK94" s="15" t="str">
        <f t="shared" si="125"/>
        <v/>
      </c>
      <c r="BL94" s="15" t="str">
        <f t="shared" si="96"/>
        <v/>
      </c>
      <c r="BM94" s="15" t="str">
        <f t="shared" si="97"/>
        <v/>
      </c>
      <c r="BN94" s="15" t="str">
        <f t="shared" si="98"/>
        <v/>
      </c>
      <c r="BO94" s="15" t="str">
        <f t="shared" si="99"/>
        <v/>
      </c>
      <c r="BP94" s="15" t="str">
        <f t="shared" si="100"/>
        <v/>
      </c>
      <c r="BQ94" s="15" t="str">
        <f t="shared" si="101"/>
        <v/>
      </c>
      <c r="BR94" s="15" t="str">
        <f t="shared" si="102"/>
        <v/>
      </c>
      <c r="BS94" s="15" t="str">
        <f t="shared" si="103"/>
        <v/>
      </c>
      <c r="BT94" s="15" t="str">
        <f t="shared" si="104"/>
        <v/>
      </c>
      <c r="BU94" s="15" t="str">
        <f t="shared" si="105"/>
        <v/>
      </c>
      <c r="BV94" s="15" t="str">
        <f t="shared" si="112"/>
        <v/>
      </c>
      <c r="BW94" s="15" t="str">
        <f t="shared" si="106"/>
        <v/>
      </c>
      <c r="BX94" s="15" t="str">
        <f t="shared" si="107"/>
        <v/>
      </c>
      <c r="BY94" s="15" t="str">
        <f t="shared" si="108"/>
        <v/>
      </c>
      <c r="BZ94" s="15" t="str">
        <f t="shared" si="109"/>
        <v/>
      </c>
      <c r="CA94" s="15" t="str">
        <f t="shared" si="113"/>
        <v/>
      </c>
      <c r="CB94" s="15" t="str">
        <f t="shared" si="114"/>
        <v/>
      </c>
      <c r="CC94" s="15" t="str">
        <f t="shared" si="115"/>
        <v/>
      </c>
      <c r="CD94" s="15" t="str">
        <f t="shared" si="116"/>
        <v/>
      </c>
      <c r="CE94" s="15" t="str">
        <f t="shared" si="117"/>
        <v/>
      </c>
      <c r="CF94" s="15" t="str">
        <f t="shared" si="118"/>
        <v/>
      </c>
      <c r="CG94" s="15" t="str">
        <f t="shared" si="119"/>
        <v/>
      </c>
      <c r="CH94" s="15" t="str">
        <f t="shared" si="120"/>
        <v/>
      </c>
      <c r="CI94" s="15" t="str">
        <f t="shared" si="121"/>
        <v/>
      </c>
      <c r="CJ94" s="15" t="str">
        <f t="shared" si="122"/>
        <v/>
      </c>
      <c r="CK94" s="15" t="str">
        <f t="shared" si="123"/>
        <v/>
      </c>
      <c r="CL94" s="15" t="str">
        <f t="shared" si="124"/>
        <v/>
      </c>
      <c r="CM94" s="15" t="str">
        <f t="shared" si="126"/>
        <v/>
      </c>
      <c r="CN94" s="15" t="str">
        <f t="shared" si="126"/>
        <v/>
      </c>
      <c r="CO94" s="15" t="str">
        <f t="shared" si="110"/>
        <v/>
      </c>
      <c r="CP94" s="16"/>
      <c r="CT94" s="18"/>
      <c r="CU94" s="18"/>
      <c r="CV94" s="58" t="str">
        <f t="shared" si="111"/>
        <v/>
      </c>
      <c r="CX94" s="19" t="s">
        <v>5</v>
      </c>
    </row>
    <row r="95" spans="1:102" s="17" customFormat="1" ht="25.5">
      <c r="A95" s="56">
        <v>86</v>
      </c>
      <c r="B95" s="57" t="str">
        <f t="shared" si="82"/>
        <v/>
      </c>
      <c r="C95" s="84"/>
      <c r="D95" s="30"/>
      <c r="E95" s="87"/>
      <c r="F95" s="87"/>
      <c r="G95" s="87"/>
      <c r="H95" s="31"/>
      <c r="I95" s="30"/>
      <c r="J95" s="31"/>
      <c r="K95" s="31"/>
      <c r="L95" s="31"/>
      <c r="M95" s="52"/>
      <c r="N95" s="31"/>
      <c r="O95" s="52"/>
      <c r="P95" s="30"/>
      <c r="Q95" s="48"/>
      <c r="R95" s="30"/>
      <c r="S95" s="30"/>
      <c r="T95" s="30"/>
      <c r="U95" s="31"/>
      <c r="V95" s="31"/>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80"/>
      <c r="AV95" s="89"/>
      <c r="AW95" s="15" t="str">
        <f t="shared" si="83"/>
        <v/>
      </c>
      <c r="AX95" s="15" t="str">
        <f t="shared" si="84"/>
        <v/>
      </c>
      <c r="AY95" s="15" t="str">
        <f t="shared" si="85"/>
        <v/>
      </c>
      <c r="AZ95" s="15" t="str">
        <f t="shared" si="86"/>
        <v/>
      </c>
      <c r="BA95" s="15" t="str">
        <f t="shared" si="87"/>
        <v/>
      </c>
      <c r="BB95" s="15" t="str">
        <f t="shared" si="88"/>
        <v/>
      </c>
      <c r="BC95" s="15" t="str">
        <f t="shared" si="89"/>
        <v/>
      </c>
      <c r="BD95" s="15" t="str">
        <f t="shared" si="90"/>
        <v/>
      </c>
      <c r="BE95" s="15" t="str">
        <f t="shared" si="91"/>
        <v/>
      </c>
      <c r="BF95" s="15" t="str">
        <f t="shared" si="92"/>
        <v/>
      </c>
      <c r="BG95" s="15" t="str">
        <f t="shared" si="93"/>
        <v/>
      </c>
      <c r="BH95" s="15" t="str">
        <f t="shared" si="94"/>
        <v/>
      </c>
      <c r="BI95" s="15" t="str">
        <f t="shared" si="95"/>
        <v/>
      </c>
      <c r="BJ95" s="15" t="str">
        <f t="shared" si="125"/>
        <v/>
      </c>
      <c r="BK95" s="15" t="str">
        <f t="shared" si="125"/>
        <v/>
      </c>
      <c r="BL95" s="15" t="str">
        <f t="shared" si="96"/>
        <v/>
      </c>
      <c r="BM95" s="15" t="str">
        <f t="shared" si="97"/>
        <v/>
      </c>
      <c r="BN95" s="15" t="str">
        <f t="shared" si="98"/>
        <v/>
      </c>
      <c r="BO95" s="15" t="str">
        <f t="shared" si="99"/>
        <v/>
      </c>
      <c r="BP95" s="15" t="str">
        <f t="shared" si="100"/>
        <v/>
      </c>
      <c r="BQ95" s="15" t="str">
        <f t="shared" si="101"/>
        <v/>
      </c>
      <c r="BR95" s="15" t="str">
        <f t="shared" si="102"/>
        <v/>
      </c>
      <c r="BS95" s="15" t="str">
        <f t="shared" si="103"/>
        <v/>
      </c>
      <c r="BT95" s="15" t="str">
        <f t="shared" si="104"/>
        <v/>
      </c>
      <c r="BU95" s="15" t="str">
        <f t="shared" si="105"/>
        <v/>
      </c>
      <c r="BV95" s="15" t="str">
        <f t="shared" si="112"/>
        <v/>
      </c>
      <c r="BW95" s="15" t="str">
        <f t="shared" si="106"/>
        <v/>
      </c>
      <c r="BX95" s="15" t="str">
        <f t="shared" si="107"/>
        <v/>
      </c>
      <c r="BY95" s="15" t="str">
        <f t="shared" si="108"/>
        <v/>
      </c>
      <c r="BZ95" s="15" t="str">
        <f t="shared" si="109"/>
        <v/>
      </c>
      <c r="CA95" s="15" t="str">
        <f t="shared" si="113"/>
        <v/>
      </c>
      <c r="CB95" s="15" t="str">
        <f t="shared" si="114"/>
        <v/>
      </c>
      <c r="CC95" s="15" t="str">
        <f t="shared" si="115"/>
        <v/>
      </c>
      <c r="CD95" s="15" t="str">
        <f t="shared" si="116"/>
        <v/>
      </c>
      <c r="CE95" s="15" t="str">
        <f t="shared" si="117"/>
        <v/>
      </c>
      <c r="CF95" s="15" t="str">
        <f t="shared" si="118"/>
        <v/>
      </c>
      <c r="CG95" s="15" t="str">
        <f t="shared" si="119"/>
        <v/>
      </c>
      <c r="CH95" s="15" t="str">
        <f t="shared" si="120"/>
        <v/>
      </c>
      <c r="CI95" s="15" t="str">
        <f t="shared" si="121"/>
        <v/>
      </c>
      <c r="CJ95" s="15" t="str">
        <f t="shared" si="122"/>
        <v/>
      </c>
      <c r="CK95" s="15" t="str">
        <f t="shared" si="123"/>
        <v/>
      </c>
      <c r="CL95" s="15" t="str">
        <f t="shared" si="124"/>
        <v/>
      </c>
      <c r="CM95" s="15" t="str">
        <f t="shared" si="126"/>
        <v/>
      </c>
      <c r="CN95" s="15" t="str">
        <f t="shared" si="126"/>
        <v/>
      </c>
      <c r="CO95" s="15" t="str">
        <f t="shared" si="110"/>
        <v/>
      </c>
      <c r="CP95" s="16"/>
      <c r="CT95" s="18"/>
      <c r="CU95" s="18"/>
      <c r="CV95" s="58" t="str">
        <f t="shared" si="111"/>
        <v/>
      </c>
      <c r="CX95" s="19" t="s">
        <v>5</v>
      </c>
    </row>
    <row r="96" spans="1:102" s="17" customFormat="1" ht="25.5">
      <c r="A96" s="56">
        <v>87</v>
      </c>
      <c r="B96" s="57" t="str">
        <f t="shared" si="82"/>
        <v/>
      </c>
      <c r="C96" s="84"/>
      <c r="D96" s="30"/>
      <c r="E96" s="87"/>
      <c r="F96" s="87"/>
      <c r="G96" s="87"/>
      <c r="H96" s="31"/>
      <c r="I96" s="30"/>
      <c r="J96" s="31"/>
      <c r="K96" s="31"/>
      <c r="L96" s="31"/>
      <c r="M96" s="52"/>
      <c r="N96" s="31"/>
      <c r="O96" s="52"/>
      <c r="P96" s="30"/>
      <c r="Q96" s="48"/>
      <c r="R96" s="30"/>
      <c r="S96" s="30"/>
      <c r="T96" s="30"/>
      <c r="U96" s="31"/>
      <c r="V96" s="31"/>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80"/>
      <c r="AV96" s="89"/>
      <c r="AW96" s="15" t="str">
        <f t="shared" si="83"/>
        <v/>
      </c>
      <c r="AX96" s="15" t="str">
        <f t="shared" si="84"/>
        <v/>
      </c>
      <c r="AY96" s="15" t="str">
        <f t="shared" si="85"/>
        <v/>
      </c>
      <c r="AZ96" s="15" t="str">
        <f t="shared" si="86"/>
        <v/>
      </c>
      <c r="BA96" s="15" t="str">
        <f t="shared" si="87"/>
        <v/>
      </c>
      <c r="BB96" s="15" t="str">
        <f t="shared" si="88"/>
        <v/>
      </c>
      <c r="BC96" s="15" t="str">
        <f t="shared" si="89"/>
        <v/>
      </c>
      <c r="BD96" s="15" t="str">
        <f t="shared" si="90"/>
        <v/>
      </c>
      <c r="BE96" s="15" t="str">
        <f t="shared" si="91"/>
        <v/>
      </c>
      <c r="BF96" s="15" t="str">
        <f t="shared" si="92"/>
        <v/>
      </c>
      <c r="BG96" s="15" t="str">
        <f t="shared" si="93"/>
        <v/>
      </c>
      <c r="BH96" s="15" t="str">
        <f t="shared" si="94"/>
        <v/>
      </c>
      <c r="BI96" s="15" t="str">
        <f t="shared" si="95"/>
        <v/>
      </c>
      <c r="BJ96" s="15" t="str">
        <f t="shared" si="125"/>
        <v/>
      </c>
      <c r="BK96" s="15" t="str">
        <f t="shared" si="125"/>
        <v/>
      </c>
      <c r="BL96" s="15" t="str">
        <f t="shared" si="96"/>
        <v/>
      </c>
      <c r="BM96" s="15" t="str">
        <f t="shared" si="97"/>
        <v/>
      </c>
      <c r="BN96" s="15" t="str">
        <f t="shared" si="98"/>
        <v/>
      </c>
      <c r="BO96" s="15" t="str">
        <f t="shared" si="99"/>
        <v/>
      </c>
      <c r="BP96" s="15" t="str">
        <f t="shared" si="100"/>
        <v/>
      </c>
      <c r="BQ96" s="15" t="str">
        <f t="shared" si="101"/>
        <v/>
      </c>
      <c r="BR96" s="15" t="str">
        <f t="shared" si="102"/>
        <v/>
      </c>
      <c r="BS96" s="15" t="str">
        <f t="shared" si="103"/>
        <v/>
      </c>
      <c r="BT96" s="15" t="str">
        <f t="shared" si="104"/>
        <v/>
      </c>
      <c r="BU96" s="15" t="str">
        <f t="shared" si="105"/>
        <v/>
      </c>
      <c r="BV96" s="15" t="str">
        <f t="shared" si="112"/>
        <v/>
      </c>
      <c r="BW96" s="15" t="str">
        <f t="shared" si="106"/>
        <v/>
      </c>
      <c r="BX96" s="15" t="str">
        <f t="shared" si="107"/>
        <v/>
      </c>
      <c r="BY96" s="15" t="str">
        <f t="shared" si="108"/>
        <v/>
      </c>
      <c r="BZ96" s="15" t="str">
        <f t="shared" si="109"/>
        <v/>
      </c>
      <c r="CA96" s="15" t="str">
        <f t="shared" si="113"/>
        <v/>
      </c>
      <c r="CB96" s="15" t="str">
        <f t="shared" si="114"/>
        <v/>
      </c>
      <c r="CC96" s="15" t="str">
        <f t="shared" si="115"/>
        <v/>
      </c>
      <c r="CD96" s="15" t="str">
        <f t="shared" si="116"/>
        <v/>
      </c>
      <c r="CE96" s="15" t="str">
        <f t="shared" si="117"/>
        <v/>
      </c>
      <c r="CF96" s="15" t="str">
        <f t="shared" si="118"/>
        <v/>
      </c>
      <c r="CG96" s="15" t="str">
        <f t="shared" si="119"/>
        <v/>
      </c>
      <c r="CH96" s="15" t="str">
        <f t="shared" si="120"/>
        <v/>
      </c>
      <c r="CI96" s="15" t="str">
        <f t="shared" si="121"/>
        <v/>
      </c>
      <c r="CJ96" s="15" t="str">
        <f t="shared" si="122"/>
        <v/>
      </c>
      <c r="CK96" s="15" t="str">
        <f t="shared" si="123"/>
        <v/>
      </c>
      <c r="CL96" s="15" t="str">
        <f t="shared" si="124"/>
        <v/>
      </c>
      <c r="CM96" s="15" t="str">
        <f t="shared" si="126"/>
        <v/>
      </c>
      <c r="CN96" s="15" t="str">
        <f t="shared" si="126"/>
        <v/>
      </c>
      <c r="CO96" s="15" t="str">
        <f t="shared" si="110"/>
        <v/>
      </c>
      <c r="CP96" s="16"/>
      <c r="CT96" s="18"/>
      <c r="CU96" s="18"/>
      <c r="CV96" s="58" t="str">
        <f t="shared" si="111"/>
        <v/>
      </c>
      <c r="CX96" s="19" t="s">
        <v>5</v>
      </c>
    </row>
    <row r="97" spans="1:102" s="17" customFormat="1" ht="25.5">
      <c r="A97" s="56">
        <v>88</v>
      </c>
      <c r="B97" s="57" t="str">
        <f t="shared" si="82"/>
        <v/>
      </c>
      <c r="C97" s="84"/>
      <c r="D97" s="30"/>
      <c r="E97" s="87"/>
      <c r="F97" s="87"/>
      <c r="G97" s="87"/>
      <c r="H97" s="31"/>
      <c r="I97" s="30"/>
      <c r="J97" s="31"/>
      <c r="K97" s="31"/>
      <c r="L97" s="31"/>
      <c r="M97" s="52"/>
      <c r="N97" s="31"/>
      <c r="O97" s="52"/>
      <c r="P97" s="30"/>
      <c r="Q97" s="48"/>
      <c r="R97" s="30"/>
      <c r="S97" s="30"/>
      <c r="T97" s="30"/>
      <c r="U97" s="31"/>
      <c r="V97" s="31"/>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80"/>
      <c r="AV97" s="89"/>
      <c r="AW97" s="15" t="str">
        <f t="shared" si="83"/>
        <v/>
      </c>
      <c r="AX97" s="15" t="str">
        <f t="shared" si="84"/>
        <v/>
      </c>
      <c r="AY97" s="15" t="str">
        <f t="shared" si="85"/>
        <v/>
      </c>
      <c r="AZ97" s="15" t="str">
        <f t="shared" si="86"/>
        <v/>
      </c>
      <c r="BA97" s="15" t="str">
        <f t="shared" si="87"/>
        <v/>
      </c>
      <c r="BB97" s="15" t="str">
        <f t="shared" si="88"/>
        <v/>
      </c>
      <c r="BC97" s="15" t="str">
        <f t="shared" si="89"/>
        <v/>
      </c>
      <c r="BD97" s="15" t="str">
        <f t="shared" si="90"/>
        <v/>
      </c>
      <c r="BE97" s="15" t="str">
        <f t="shared" si="91"/>
        <v/>
      </c>
      <c r="BF97" s="15" t="str">
        <f t="shared" si="92"/>
        <v/>
      </c>
      <c r="BG97" s="15" t="str">
        <f t="shared" si="93"/>
        <v/>
      </c>
      <c r="BH97" s="15" t="str">
        <f t="shared" si="94"/>
        <v/>
      </c>
      <c r="BI97" s="15" t="str">
        <f t="shared" si="95"/>
        <v/>
      </c>
      <c r="BJ97" s="15" t="str">
        <f t="shared" si="125"/>
        <v/>
      </c>
      <c r="BK97" s="15" t="str">
        <f t="shared" si="125"/>
        <v/>
      </c>
      <c r="BL97" s="15" t="str">
        <f t="shared" si="96"/>
        <v/>
      </c>
      <c r="BM97" s="15" t="str">
        <f t="shared" si="97"/>
        <v/>
      </c>
      <c r="BN97" s="15" t="str">
        <f t="shared" si="98"/>
        <v/>
      </c>
      <c r="BO97" s="15" t="str">
        <f t="shared" si="99"/>
        <v/>
      </c>
      <c r="BP97" s="15" t="str">
        <f t="shared" si="100"/>
        <v/>
      </c>
      <c r="BQ97" s="15" t="str">
        <f t="shared" si="101"/>
        <v/>
      </c>
      <c r="BR97" s="15" t="str">
        <f t="shared" si="102"/>
        <v/>
      </c>
      <c r="BS97" s="15" t="str">
        <f t="shared" si="103"/>
        <v/>
      </c>
      <c r="BT97" s="15" t="str">
        <f t="shared" si="104"/>
        <v/>
      </c>
      <c r="BU97" s="15" t="str">
        <f t="shared" si="105"/>
        <v/>
      </c>
      <c r="BV97" s="15" t="str">
        <f t="shared" si="112"/>
        <v/>
      </c>
      <c r="BW97" s="15" t="str">
        <f t="shared" si="106"/>
        <v/>
      </c>
      <c r="BX97" s="15" t="str">
        <f t="shared" si="107"/>
        <v/>
      </c>
      <c r="BY97" s="15" t="str">
        <f t="shared" si="108"/>
        <v/>
      </c>
      <c r="BZ97" s="15" t="str">
        <f t="shared" si="109"/>
        <v/>
      </c>
      <c r="CA97" s="15" t="str">
        <f t="shared" si="113"/>
        <v/>
      </c>
      <c r="CB97" s="15" t="str">
        <f t="shared" si="114"/>
        <v/>
      </c>
      <c r="CC97" s="15" t="str">
        <f t="shared" si="115"/>
        <v/>
      </c>
      <c r="CD97" s="15" t="str">
        <f t="shared" si="116"/>
        <v/>
      </c>
      <c r="CE97" s="15" t="str">
        <f t="shared" si="117"/>
        <v/>
      </c>
      <c r="CF97" s="15" t="str">
        <f t="shared" si="118"/>
        <v/>
      </c>
      <c r="CG97" s="15" t="str">
        <f t="shared" si="119"/>
        <v/>
      </c>
      <c r="CH97" s="15" t="str">
        <f t="shared" si="120"/>
        <v/>
      </c>
      <c r="CI97" s="15" t="str">
        <f t="shared" si="121"/>
        <v/>
      </c>
      <c r="CJ97" s="15" t="str">
        <f t="shared" si="122"/>
        <v/>
      </c>
      <c r="CK97" s="15" t="str">
        <f t="shared" si="123"/>
        <v/>
      </c>
      <c r="CL97" s="15" t="str">
        <f t="shared" si="124"/>
        <v/>
      </c>
      <c r="CM97" s="15" t="str">
        <f t="shared" si="126"/>
        <v/>
      </c>
      <c r="CN97" s="15" t="str">
        <f t="shared" si="126"/>
        <v/>
      </c>
      <c r="CO97" s="15" t="str">
        <f t="shared" si="110"/>
        <v/>
      </c>
      <c r="CP97" s="16"/>
      <c r="CT97" s="18"/>
      <c r="CU97" s="18"/>
      <c r="CV97" s="58" t="str">
        <f t="shared" si="111"/>
        <v/>
      </c>
      <c r="CX97" s="19" t="s">
        <v>5</v>
      </c>
    </row>
    <row r="98" spans="1:102" s="17" customFormat="1" ht="25.5">
      <c r="A98" s="56">
        <v>89</v>
      </c>
      <c r="B98" s="57" t="str">
        <f t="shared" si="82"/>
        <v/>
      </c>
      <c r="C98" s="84"/>
      <c r="D98" s="30"/>
      <c r="E98" s="87"/>
      <c r="F98" s="87"/>
      <c r="G98" s="87"/>
      <c r="H98" s="31"/>
      <c r="I98" s="30"/>
      <c r="J98" s="31"/>
      <c r="K98" s="31"/>
      <c r="L98" s="31"/>
      <c r="M98" s="52"/>
      <c r="N98" s="31"/>
      <c r="O98" s="52"/>
      <c r="P98" s="30"/>
      <c r="Q98" s="48"/>
      <c r="R98" s="30"/>
      <c r="S98" s="30"/>
      <c r="T98" s="30"/>
      <c r="U98" s="31"/>
      <c r="V98" s="31"/>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80"/>
      <c r="AV98" s="89"/>
      <c r="AW98" s="15" t="str">
        <f t="shared" si="83"/>
        <v/>
      </c>
      <c r="AX98" s="15" t="str">
        <f t="shared" si="84"/>
        <v/>
      </c>
      <c r="AY98" s="15" t="str">
        <f t="shared" si="85"/>
        <v/>
      </c>
      <c r="AZ98" s="15" t="str">
        <f t="shared" si="86"/>
        <v/>
      </c>
      <c r="BA98" s="15" t="str">
        <f t="shared" si="87"/>
        <v/>
      </c>
      <c r="BB98" s="15" t="str">
        <f t="shared" si="88"/>
        <v/>
      </c>
      <c r="BC98" s="15" t="str">
        <f t="shared" si="89"/>
        <v/>
      </c>
      <c r="BD98" s="15" t="str">
        <f t="shared" si="90"/>
        <v/>
      </c>
      <c r="BE98" s="15" t="str">
        <f t="shared" si="91"/>
        <v/>
      </c>
      <c r="BF98" s="15" t="str">
        <f t="shared" si="92"/>
        <v/>
      </c>
      <c r="BG98" s="15" t="str">
        <f t="shared" si="93"/>
        <v/>
      </c>
      <c r="BH98" s="15" t="str">
        <f t="shared" si="94"/>
        <v/>
      </c>
      <c r="BI98" s="15" t="str">
        <f t="shared" si="95"/>
        <v/>
      </c>
      <c r="BJ98" s="15" t="str">
        <f t="shared" si="125"/>
        <v/>
      </c>
      <c r="BK98" s="15" t="str">
        <f t="shared" si="125"/>
        <v/>
      </c>
      <c r="BL98" s="15" t="str">
        <f t="shared" si="96"/>
        <v/>
      </c>
      <c r="BM98" s="15" t="str">
        <f t="shared" si="97"/>
        <v/>
      </c>
      <c r="BN98" s="15" t="str">
        <f t="shared" si="98"/>
        <v/>
      </c>
      <c r="BO98" s="15" t="str">
        <f t="shared" si="99"/>
        <v/>
      </c>
      <c r="BP98" s="15" t="str">
        <f t="shared" si="100"/>
        <v/>
      </c>
      <c r="BQ98" s="15" t="str">
        <f t="shared" si="101"/>
        <v/>
      </c>
      <c r="BR98" s="15" t="str">
        <f t="shared" si="102"/>
        <v/>
      </c>
      <c r="BS98" s="15" t="str">
        <f t="shared" si="103"/>
        <v/>
      </c>
      <c r="BT98" s="15" t="str">
        <f t="shared" si="104"/>
        <v/>
      </c>
      <c r="BU98" s="15" t="str">
        <f t="shared" si="105"/>
        <v/>
      </c>
      <c r="BV98" s="15" t="str">
        <f t="shared" si="112"/>
        <v/>
      </c>
      <c r="BW98" s="15" t="str">
        <f t="shared" si="106"/>
        <v/>
      </c>
      <c r="BX98" s="15" t="str">
        <f t="shared" si="107"/>
        <v/>
      </c>
      <c r="BY98" s="15" t="str">
        <f t="shared" si="108"/>
        <v/>
      </c>
      <c r="BZ98" s="15" t="str">
        <f t="shared" si="109"/>
        <v/>
      </c>
      <c r="CA98" s="15" t="str">
        <f t="shared" si="113"/>
        <v/>
      </c>
      <c r="CB98" s="15" t="str">
        <f t="shared" si="114"/>
        <v/>
      </c>
      <c r="CC98" s="15" t="str">
        <f t="shared" si="115"/>
        <v/>
      </c>
      <c r="CD98" s="15" t="str">
        <f t="shared" si="116"/>
        <v/>
      </c>
      <c r="CE98" s="15" t="str">
        <f t="shared" si="117"/>
        <v/>
      </c>
      <c r="CF98" s="15" t="str">
        <f t="shared" si="118"/>
        <v/>
      </c>
      <c r="CG98" s="15" t="str">
        <f t="shared" si="119"/>
        <v/>
      </c>
      <c r="CH98" s="15" t="str">
        <f t="shared" si="120"/>
        <v/>
      </c>
      <c r="CI98" s="15" t="str">
        <f t="shared" si="121"/>
        <v/>
      </c>
      <c r="CJ98" s="15" t="str">
        <f t="shared" si="122"/>
        <v/>
      </c>
      <c r="CK98" s="15" t="str">
        <f t="shared" si="123"/>
        <v/>
      </c>
      <c r="CL98" s="15" t="str">
        <f t="shared" si="124"/>
        <v/>
      </c>
      <c r="CM98" s="15" t="str">
        <f t="shared" si="126"/>
        <v/>
      </c>
      <c r="CN98" s="15" t="str">
        <f t="shared" si="126"/>
        <v/>
      </c>
      <c r="CO98" s="15" t="str">
        <f t="shared" si="110"/>
        <v/>
      </c>
      <c r="CP98" s="16"/>
      <c r="CT98" s="18"/>
      <c r="CU98" s="18"/>
      <c r="CV98" s="58" t="str">
        <f t="shared" si="111"/>
        <v/>
      </c>
      <c r="CX98" s="19" t="s">
        <v>5</v>
      </c>
    </row>
    <row r="99" spans="1:102" s="17" customFormat="1" ht="25.5">
      <c r="A99" s="56">
        <v>90</v>
      </c>
      <c r="B99" s="57" t="str">
        <f t="shared" si="82"/>
        <v/>
      </c>
      <c r="C99" s="84"/>
      <c r="D99" s="30"/>
      <c r="E99" s="87"/>
      <c r="F99" s="87"/>
      <c r="G99" s="87"/>
      <c r="H99" s="31"/>
      <c r="I99" s="30"/>
      <c r="J99" s="31"/>
      <c r="K99" s="31"/>
      <c r="L99" s="31"/>
      <c r="M99" s="52"/>
      <c r="N99" s="31"/>
      <c r="O99" s="52"/>
      <c r="P99" s="30"/>
      <c r="Q99" s="48"/>
      <c r="R99" s="30"/>
      <c r="S99" s="30"/>
      <c r="T99" s="30"/>
      <c r="U99" s="31"/>
      <c r="V99" s="31"/>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80"/>
      <c r="AV99" s="89"/>
      <c r="AW99" s="15" t="str">
        <f t="shared" si="83"/>
        <v/>
      </c>
      <c r="AX99" s="15" t="str">
        <f t="shared" si="84"/>
        <v/>
      </c>
      <c r="AY99" s="15" t="str">
        <f t="shared" si="85"/>
        <v/>
      </c>
      <c r="AZ99" s="15" t="str">
        <f t="shared" si="86"/>
        <v/>
      </c>
      <c r="BA99" s="15" t="str">
        <f t="shared" si="87"/>
        <v/>
      </c>
      <c r="BB99" s="15" t="str">
        <f t="shared" si="88"/>
        <v/>
      </c>
      <c r="BC99" s="15" t="str">
        <f t="shared" si="89"/>
        <v/>
      </c>
      <c r="BD99" s="15" t="str">
        <f t="shared" si="90"/>
        <v/>
      </c>
      <c r="BE99" s="15" t="str">
        <f t="shared" si="91"/>
        <v/>
      </c>
      <c r="BF99" s="15" t="str">
        <f t="shared" si="92"/>
        <v/>
      </c>
      <c r="BG99" s="15" t="str">
        <f t="shared" si="93"/>
        <v/>
      </c>
      <c r="BH99" s="15" t="str">
        <f t="shared" si="94"/>
        <v/>
      </c>
      <c r="BI99" s="15" t="str">
        <f t="shared" si="95"/>
        <v/>
      </c>
      <c r="BJ99" s="15" t="str">
        <f t="shared" si="125"/>
        <v/>
      </c>
      <c r="BK99" s="15" t="str">
        <f t="shared" si="125"/>
        <v/>
      </c>
      <c r="BL99" s="15" t="str">
        <f t="shared" si="96"/>
        <v/>
      </c>
      <c r="BM99" s="15" t="str">
        <f t="shared" si="97"/>
        <v/>
      </c>
      <c r="BN99" s="15" t="str">
        <f t="shared" si="98"/>
        <v/>
      </c>
      <c r="BO99" s="15" t="str">
        <f t="shared" si="99"/>
        <v/>
      </c>
      <c r="BP99" s="15" t="str">
        <f t="shared" si="100"/>
        <v/>
      </c>
      <c r="BQ99" s="15" t="str">
        <f t="shared" si="101"/>
        <v/>
      </c>
      <c r="BR99" s="15" t="str">
        <f t="shared" si="102"/>
        <v/>
      </c>
      <c r="BS99" s="15" t="str">
        <f t="shared" si="103"/>
        <v/>
      </c>
      <c r="BT99" s="15" t="str">
        <f t="shared" si="104"/>
        <v/>
      </c>
      <c r="BU99" s="15" t="str">
        <f t="shared" si="105"/>
        <v/>
      </c>
      <c r="BV99" s="15" t="str">
        <f t="shared" si="112"/>
        <v/>
      </c>
      <c r="BW99" s="15" t="str">
        <f t="shared" si="106"/>
        <v/>
      </c>
      <c r="BX99" s="15" t="str">
        <f t="shared" si="107"/>
        <v/>
      </c>
      <c r="BY99" s="15" t="str">
        <f t="shared" si="108"/>
        <v/>
      </c>
      <c r="BZ99" s="15" t="str">
        <f t="shared" si="109"/>
        <v/>
      </c>
      <c r="CA99" s="15" t="str">
        <f t="shared" si="113"/>
        <v/>
      </c>
      <c r="CB99" s="15" t="str">
        <f t="shared" si="114"/>
        <v/>
      </c>
      <c r="CC99" s="15" t="str">
        <f t="shared" si="115"/>
        <v/>
      </c>
      <c r="CD99" s="15" t="str">
        <f t="shared" si="116"/>
        <v/>
      </c>
      <c r="CE99" s="15" t="str">
        <f t="shared" si="117"/>
        <v/>
      </c>
      <c r="CF99" s="15" t="str">
        <f t="shared" si="118"/>
        <v/>
      </c>
      <c r="CG99" s="15" t="str">
        <f t="shared" si="119"/>
        <v/>
      </c>
      <c r="CH99" s="15" t="str">
        <f t="shared" si="120"/>
        <v/>
      </c>
      <c r="CI99" s="15" t="str">
        <f t="shared" si="121"/>
        <v/>
      </c>
      <c r="CJ99" s="15" t="str">
        <f t="shared" si="122"/>
        <v/>
      </c>
      <c r="CK99" s="15" t="str">
        <f t="shared" si="123"/>
        <v/>
      </c>
      <c r="CL99" s="15" t="str">
        <f t="shared" si="124"/>
        <v/>
      </c>
      <c r="CM99" s="15" t="str">
        <f t="shared" si="126"/>
        <v/>
      </c>
      <c r="CN99" s="15" t="str">
        <f t="shared" si="126"/>
        <v/>
      </c>
      <c r="CO99" s="15" t="str">
        <f t="shared" si="110"/>
        <v/>
      </c>
      <c r="CP99" s="16"/>
      <c r="CT99" s="18"/>
      <c r="CU99" s="18"/>
      <c r="CV99" s="58" t="str">
        <f t="shared" si="111"/>
        <v/>
      </c>
      <c r="CX99" s="19" t="s">
        <v>5</v>
      </c>
    </row>
    <row r="100" spans="1:102" s="17" customFormat="1" ht="25.5">
      <c r="A100" s="56">
        <v>91</v>
      </c>
      <c r="B100" s="57" t="str">
        <f t="shared" si="82"/>
        <v/>
      </c>
      <c r="C100" s="84"/>
      <c r="D100" s="30"/>
      <c r="E100" s="87"/>
      <c r="F100" s="87"/>
      <c r="G100" s="87"/>
      <c r="H100" s="31"/>
      <c r="I100" s="30"/>
      <c r="J100" s="31"/>
      <c r="K100" s="31"/>
      <c r="L100" s="31"/>
      <c r="M100" s="52"/>
      <c r="N100" s="31"/>
      <c r="O100" s="52"/>
      <c r="P100" s="30"/>
      <c r="Q100" s="48"/>
      <c r="R100" s="30"/>
      <c r="S100" s="30"/>
      <c r="T100" s="30"/>
      <c r="U100" s="31"/>
      <c r="V100" s="31"/>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80"/>
      <c r="AV100" s="89"/>
      <c r="AW100" s="15" t="str">
        <f t="shared" si="83"/>
        <v/>
      </c>
      <c r="AX100" s="15" t="str">
        <f t="shared" si="84"/>
        <v/>
      </c>
      <c r="AY100" s="15" t="str">
        <f t="shared" si="85"/>
        <v/>
      </c>
      <c r="AZ100" s="15" t="str">
        <f t="shared" si="86"/>
        <v/>
      </c>
      <c r="BA100" s="15" t="str">
        <f t="shared" si="87"/>
        <v/>
      </c>
      <c r="BB100" s="15" t="str">
        <f t="shared" si="88"/>
        <v/>
      </c>
      <c r="BC100" s="15" t="str">
        <f t="shared" si="89"/>
        <v/>
      </c>
      <c r="BD100" s="15" t="str">
        <f t="shared" si="90"/>
        <v/>
      </c>
      <c r="BE100" s="15" t="str">
        <f t="shared" si="91"/>
        <v/>
      </c>
      <c r="BF100" s="15" t="str">
        <f t="shared" si="92"/>
        <v/>
      </c>
      <c r="BG100" s="15" t="str">
        <f t="shared" si="93"/>
        <v/>
      </c>
      <c r="BH100" s="15" t="str">
        <f t="shared" si="94"/>
        <v/>
      </c>
      <c r="BI100" s="15" t="str">
        <f t="shared" si="95"/>
        <v/>
      </c>
      <c r="BJ100" s="15" t="str">
        <f t="shared" si="125"/>
        <v/>
      </c>
      <c r="BK100" s="15" t="str">
        <f t="shared" si="125"/>
        <v/>
      </c>
      <c r="BL100" s="15" t="str">
        <f t="shared" si="96"/>
        <v/>
      </c>
      <c r="BM100" s="15" t="str">
        <f t="shared" si="97"/>
        <v/>
      </c>
      <c r="BN100" s="15" t="str">
        <f t="shared" si="98"/>
        <v/>
      </c>
      <c r="BO100" s="15" t="str">
        <f t="shared" si="99"/>
        <v/>
      </c>
      <c r="BP100" s="15" t="str">
        <f t="shared" si="100"/>
        <v/>
      </c>
      <c r="BQ100" s="15" t="str">
        <f t="shared" si="101"/>
        <v/>
      </c>
      <c r="BR100" s="15" t="str">
        <f t="shared" si="102"/>
        <v/>
      </c>
      <c r="BS100" s="15" t="str">
        <f t="shared" si="103"/>
        <v/>
      </c>
      <c r="BT100" s="15" t="str">
        <f t="shared" si="104"/>
        <v/>
      </c>
      <c r="BU100" s="15" t="str">
        <f t="shared" si="105"/>
        <v/>
      </c>
      <c r="BV100" s="15" t="str">
        <f t="shared" si="112"/>
        <v/>
      </c>
      <c r="BW100" s="15" t="str">
        <f t="shared" si="106"/>
        <v/>
      </c>
      <c r="BX100" s="15" t="str">
        <f t="shared" si="107"/>
        <v/>
      </c>
      <c r="BY100" s="15" t="str">
        <f t="shared" si="108"/>
        <v/>
      </c>
      <c r="BZ100" s="15" t="str">
        <f t="shared" si="109"/>
        <v/>
      </c>
      <c r="CA100" s="15" t="str">
        <f t="shared" si="113"/>
        <v/>
      </c>
      <c r="CB100" s="15" t="str">
        <f t="shared" si="114"/>
        <v/>
      </c>
      <c r="CC100" s="15" t="str">
        <f t="shared" si="115"/>
        <v/>
      </c>
      <c r="CD100" s="15" t="str">
        <f t="shared" si="116"/>
        <v/>
      </c>
      <c r="CE100" s="15" t="str">
        <f t="shared" si="117"/>
        <v/>
      </c>
      <c r="CF100" s="15" t="str">
        <f t="shared" si="118"/>
        <v/>
      </c>
      <c r="CG100" s="15" t="str">
        <f t="shared" si="119"/>
        <v/>
      </c>
      <c r="CH100" s="15" t="str">
        <f t="shared" si="120"/>
        <v/>
      </c>
      <c r="CI100" s="15" t="str">
        <f t="shared" si="121"/>
        <v/>
      </c>
      <c r="CJ100" s="15" t="str">
        <f t="shared" si="122"/>
        <v/>
      </c>
      <c r="CK100" s="15" t="str">
        <f t="shared" si="123"/>
        <v/>
      </c>
      <c r="CL100" s="15" t="str">
        <f t="shared" si="124"/>
        <v/>
      </c>
      <c r="CM100" s="15" t="str">
        <f t="shared" si="126"/>
        <v/>
      </c>
      <c r="CN100" s="15" t="str">
        <f t="shared" si="126"/>
        <v/>
      </c>
      <c r="CO100" s="15" t="str">
        <f t="shared" si="110"/>
        <v/>
      </c>
      <c r="CP100" s="16"/>
      <c r="CT100" s="18"/>
      <c r="CU100" s="18"/>
      <c r="CV100" s="58" t="str">
        <f t="shared" si="111"/>
        <v/>
      </c>
      <c r="CX100" s="19" t="s">
        <v>5</v>
      </c>
    </row>
    <row r="101" spans="1:102" s="17" customFormat="1" ht="25.5">
      <c r="A101" s="56">
        <v>92</v>
      </c>
      <c r="B101" s="57" t="str">
        <f t="shared" si="82"/>
        <v/>
      </c>
      <c r="C101" s="84"/>
      <c r="D101" s="30"/>
      <c r="E101" s="87"/>
      <c r="F101" s="87"/>
      <c r="G101" s="87"/>
      <c r="H101" s="31"/>
      <c r="I101" s="30"/>
      <c r="J101" s="31"/>
      <c r="K101" s="31"/>
      <c r="L101" s="31"/>
      <c r="M101" s="52"/>
      <c r="N101" s="31"/>
      <c r="O101" s="52"/>
      <c r="P101" s="30"/>
      <c r="Q101" s="48"/>
      <c r="R101" s="30"/>
      <c r="S101" s="30"/>
      <c r="T101" s="30"/>
      <c r="U101" s="31"/>
      <c r="V101" s="31"/>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80"/>
      <c r="AV101" s="89"/>
      <c r="AW101" s="15" t="str">
        <f t="shared" si="83"/>
        <v/>
      </c>
      <c r="AX101" s="15" t="str">
        <f t="shared" si="84"/>
        <v/>
      </c>
      <c r="AY101" s="15" t="str">
        <f t="shared" si="85"/>
        <v/>
      </c>
      <c r="AZ101" s="15" t="str">
        <f t="shared" si="86"/>
        <v/>
      </c>
      <c r="BA101" s="15" t="str">
        <f t="shared" si="87"/>
        <v/>
      </c>
      <c r="BB101" s="15" t="str">
        <f t="shared" si="88"/>
        <v/>
      </c>
      <c r="BC101" s="15" t="str">
        <f t="shared" si="89"/>
        <v/>
      </c>
      <c r="BD101" s="15" t="str">
        <f t="shared" si="90"/>
        <v/>
      </c>
      <c r="BE101" s="15" t="str">
        <f t="shared" si="91"/>
        <v/>
      </c>
      <c r="BF101" s="15" t="str">
        <f t="shared" si="92"/>
        <v/>
      </c>
      <c r="BG101" s="15" t="str">
        <f t="shared" si="93"/>
        <v/>
      </c>
      <c r="BH101" s="15" t="str">
        <f t="shared" si="94"/>
        <v/>
      </c>
      <c r="BI101" s="15" t="str">
        <f t="shared" si="95"/>
        <v/>
      </c>
      <c r="BJ101" s="15" t="str">
        <f t="shared" si="125"/>
        <v/>
      </c>
      <c r="BK101" s="15" t="str">
        <f t="shared" si="125"/>
        <v/>
      </c>
      <c r="BL101" s="15" t="str">
        <f t="shared" si="96"/>
        <v/>
      </c>
      <c r="BM101" s="15" t="str">
        <f t="shared" si="97"/>
        <v/>
      </c>
      <c r="BN101" s="15" t="str">
        <f t="shared" si="98"/>
        <v/>
      </c>
      <c r="BO101" s="15" t="str">
        <f t="shared" si="99"/>
        <v/>
      </c>
      <c r="BP101" s="15" t="str">
        <f t="shared" si="100"/>
        <v/>
      </c>
      <c r="BQ101" s="15" t="str">
        <f t="shared" si="101"/>
        <v/>
      </c>
      <c r="BR101" s="15" t="str">
        <f t="shared" si="102"/>
        <v/>
      </c>
      <c r="BS101" s="15" t="str">
        <f t="shared" si="103"/>
        <v/>
      </c>
      <c r="BT101" s="15" t="str">
        <f t="shared" si="104"/>
        <v/>
      </c>
      <c r="BU101" s="15" t="str">
        <f t="shared" si="105"/>
        <v/>
      </c>
      <c r="BV101" s="15" t="str">
        <f t="shared" si="112"/>
        <v/>
      </c>
      <c r="BW101" s="15" t="str">
        <f t="shared" si="106"/>
        <v/>
      </c>
      <c r="BX101" s="15" t="str">
        <f t="shared" si="107"/>
        <v/>
      </c>
      <c r="BY101" s="15" t="str">
        <f t="shared" si="108"/>
        <v/>
      </c>
      <c r="BZ101" s="15" t="str">
        <f t="shared" si="109"/>
        <v/>
      </c>
      <c r="CA101" s="15" t="str">
        <f t="shared" si="113"/>
        <v/>
      </c>
      <c r="CB101" s="15" t="str">
        <f t="shared" si="114"/>
        <v/>
      </c>
      <c r="CC101" s="15" t="str">
        <f t="shared" si="115"/>
        <v/>
      </c>
      <c r="CD101" s="15" t="str">
        <f t="shared" si="116"/>
        <v/>
      </c>
      <c r="CE101" s="15" t="str">
        <f t="shared" si="117"/>
        <v/>
      </c>
      <c r="CF101" s="15" t="str">
        <f t="shared" si="118"/>
        <v/>
      </c>
      <c r="CG101" s="15" t="str">
        <f t="shared" si="119"/>
        <v/>
      </c>
      <c r="CH101" s="15" t="str">
        <f t="shared" si="120"/>
        <v/>
      </c>
      <c r="CI101" s="15" t="str">
        <f t="shared" si="121"/>
        <v/>
      </c>
      <c r="CJ101" s="15" t="str">
        <f t="shared" si="122"/>
        <v/>
      </c>
      <c r="CK101" s="15" t="str">
        <f t="shared" si="123"/>
        <v/>
      </c>
      <c r="CL101" s="15" t="str">
        <f t="shared" si="124"/>
        <v/>
      </c>
      <c r="CM101" s="15" t="str">
        <f t="shared" si="126"/>
        <v/>
      </c>
      <c r="CN101" s="15" t="str">
        <f t="shared" si="126"/>
        <v/>
      </c>
      <c r="CO101" s="15" t="str">
        <f t="shared" si="110"/>
        <v/>
      </c>
      <c r="CP101" s="16"/>
      <c r="CT101" s="18"/>
      <c r="CU101" s="18"/>
      <c r="CV101" s="58" t="str">
        <f t="shared" si="111"/>
        <v/>
      </c>
      <c r="CX101" s="19" t="s">
        <v>5</v>
      </c>
    </row>
    <row r="102" spans="1:102" s="17" customFormat="1" ht="25.5">
      <c r="A102" s="56">
        <v>93</v>
      </c>
      <c r="B102" s="57" t="str">
        <f t="shared" si="82"/>
        <v/>
      </c>
      <c r="C102" s="84"/>
      <c r="D102" s="30"/>
      <c r="E102" s="87"/>
      <c r="F102" s="87"/>
      <c r="G102" s="87"/>
      <c r="H102" s="31"/>
      <c r="I102" s="30"/>
      <c r="J102" s="31"/>
      <c r="K102" s="31"/>
      <c r="L102" s="31"/>
      <c r="M102" s="52"/>
      <c r="N102" s="31"/>
      <c r="O102" s="52"/>
      <c r="P102" s="30"/>
      <c r="Q102" s="48"/>
      <c r="R102" s="30"/>
      <c r="S102" s="30"/>
      <c r="T102" s="30"/>
      <c r="U102" s="31"/>
      <c r="V102" s="31"/>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80"/>
      <c r="AV102" s="89"/>
      <c r="AW102" s="15" t="str">
        <f t="shared" si="83"/>
        <v/>
      </c>
      <c r="AX102" s="15" t="str">
        <f t="shared" si="84"/>
        <v/>
      </c>
      <c r="AY102" s="15" t="str">
        <f t="shared" si="85"/>
        <v/>
      </c>
      <c r="AZ102" s="15" t="str">
        <f t="shared" si="86"/>
        <v/>
      </c>
      <c r="BA102" s="15" t="str">
        <f t="shared" si="87"/>
        <v/>
      </c>
      <c r="BB102" s="15" t="str">
        <f t="shared" si="88"/>
        <v/>
      </c>
      <c r="BC102" s="15" t="str">
        <f t="shared" si="89"/>
        <v/>
      </c>
      <c r="BD102" s="15" t="str">
        <f t="shared" si="90"/>
        <v/>
      </c>
      <c r="BE102" s="15" t="str">
        <f t="shared" si="91"/>
        <v/>
      </c>
      <c r="BF102" s="15" t="str">
        <f t="shared" si="92"/>
        <v/>
      </c>
      <c r="BG102" s="15" t="str">
        <f t="shared" si="93"/>
        <v/>
      </c>
      <c r="BH102" s="15" t="str">
        <f t="shared" si="94"/>
        <v/>
      </c>
      <c r="BI102" s="15" t="str">
        <f t="shared" si="95"/>
        <v/>
      </c>
      <c r="BJ102" s="15" t="str">
        <f t="shared" si="125"/>
        <v/>
      </c>
      <c r="BK102" s="15" t="str">
        <f t="shared" si="125"/>
        <v/>
      </c>
      <c r="BL102" s="15" t="str">
        <f t="shared" si="96"/>
        <v/>
      </c>
      <c r="BM102" s="15" t="str">
        <f t="shared" si="97"/>
        <v/>
      </c>
      <c r="BN102" s="15" t="str">
        <f t="shared" si="98"/>
        <v/>
      </c>
      <c r="BO102" s="15" t="str">
        <f t="shared" si="99"/>
        <v/>
      </c>
      <c r="BP102" s="15" t="str">
        <f t="shared" si="100"/>
        <v/>
      </c>
      <c r="BQ102" s="15" t="str">
        <f t="shared" si="101"/>
        <v/>
      </c>
      <c r="BR102" s="15" t="str">
        <f t="shared" si="102"/>
        <v/>
      </c>
      <c r="BS102" s="15" t="str">
        <f t="shared" si="103"/>
        <v/>
      </c>
      <c r="BT102" s="15" t="str">
        <f t="shared" si="104"/>
        <v/>
      </c>
      <c r="BU102" s="15" t="str">
        <f t="shared" si="105"/>
        <v/>
      </c>
      <c r="BV102" s="15" t="str">
        <f t="shared" si="112"/>
        <v/>
      </c>
      <c r="BW102" s="15" t="str">
        <f t="shared" si="106"/>
        <v/>
      </c>
      <c r="BX102" s="15" t="str">
        <f t="shared" si="107"/>
        <v/>
      </c>
      <c r="BY102" s="15" t="str">
        <f t="shared" si="108"/>
        <v/>
      </c>
      <c r="BZ102" s="15" t="str">
        <f t="shared" si="109"/>
        <v/>
      </c>
      <c r="CA102" s="15" t="str">
        <f t="shared" si="113"/>
        <v/>
      </c>
      <c r="CB102" s="15" t="str">
        <f t="shared" si="114"/>
        <v/>
      </c>
      <c r="CC102" s="15" t="str">
        <f t="shared" si="115"/>
        <v/>
      </c>
      <c r="CD102" s="15" t="str">
        <f t="shared" si="116"/>
        <v/>
      </c>
      <c r="CE102" s="15" t="str">
        <f t="shared" si="117"/>
        <v/>
      </c>
      <c r="CF102" s="15" t="str">
        <f t="shared" si="118"/>
        <v/>
      </c>
      <c r="CG102" s="15" t="str">
        <f t="shared" si="119"/>
        <v/>
      </c>
      <c r="CH102" s="15" t="str">
        <f t="shared" si="120"/>
        <v/>
      </c>
      <c r="CI102" s="15" t="str">
        <f t="shared" si="121"/>
        <v/>
      </c>
      <c r="CJ102" s="15" t="str">
        <f t="shared" si="122"/>
        <v/>
      </c>
      <c r="CK102" s="15" t="str">
        <f t="shared" si="123"/>
        <v/>
      </c>
      <c r="CL102" s="15" t="str">
        <f t="shared" si="124"/>
        <v/>
      </c>
      <c r="CM102" s="15" t="str">
        <f t="shared" si="126"/>
        <v/>
      </c>
      <c r="CN102" s="15" t="str">
        <f t="shared" si="126"/>
        <v/>
      </c>
      <c r="CO102" s="15" t="str">
        <f t="shared" si="110"/>
        <v/>
      </c>
      <c r="CP102" s="16"/>
      <c r="CT102" s="18"/>
      <c r="CU102" s="18"/>
      <c r="CV102" s="58" t="str">
        <f t="shared" si="111"/>
        <v/>
      </c>
      <c r="CX102" s="19" t="s">
        <v>5</v>
      </c>
    </row>
    <row r="103" spans="1:102" s="17" customFormat="1" ht="25.5">
      <c r="A103" s="56">
        <v>94</v>
      </c>
      <c r="B103" s="57" t="str">
        <f t="shared" si="82"/>
        <v/>
      </c>
      <c r="C103" s="84"/>
      <c r="D103" s="30"/>
      <c r="E103" s="87"/>
      <c r="F103" s="87"/>
      <c r="G103" s="87"/>
      <c r="H103" s="31"/>
      <c r="I103" s="30"/>
      <c r="J103" s="31"/>
      <c r="K103" s="31"/>
      <c r="L103" s="31"/>
      <c r="M103" s="52"/>
      <c r="N103" s="31"/>
      <c r="O103" s="52"/>
      <c r="P103" s="30"/>
      <c r="Q103" s="48"/>
      <c r="R103" s="30"/>
      <c r="S103" s="30"/>
      <c r="T103" s="30"/>
      <c r="U103" s="31"/>
      <c r="V103" s="31"/>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80"/>
      <c r="AV103" s="89"/>
      <c r="AW103" s="15" t="str">
        <f t="shared" si="83"/>
        <v/>
      </c>
      <c r="AX103" s="15" t="str">
        <f t="shared" si="84"/>
        <v/>
      </c>
      <c r="AY103" s="15" t="str">
        <f t="shared" si="85"/>
        <v/>
      </c>
      <c r="AZ103" s="15" t="str">
        <f t="shared" si="86"/>
        <v/>
      </c>
      <c r="BA103" s="15" t="str">
        <f t="shared" si="87"/>
        <v/>
      </c>
      <c r="BB103" s="15" t="str">
        <f t="shared" si="88"/>
        <v/>
      </c>
      <c r="BC103" s="15" t="str">
        <f t="shared" si="89"/>
        <v/>
      </c>
      <c r="BD103" s="15" t="str">
        <f t="shared" si="90"/>
        <v/>
      </c>
      <c r="BE103" s="15" t="str">
        <f t="shared" si="91"/>
        <v/>
      </c>
      <c r="BF103" s="15" t="str">
        <f t="shared" si="92"/>
        <v/>
      </c>
      <c r="BG103" s="15" t="str">
        <f t="shared" si="93"/>
        <v/>
      </c>
      <c r="BH103" s="15" t="str">
        <f t="shared" si="94"/>
        <v/>
      </c>
      <c r="BI103" s="15" t="str">
        <f t="shared" si="95"/>
        <v/>
      </c>
      <c r="BJ103" s="15" t="str">
        <f t="shared" si="125"/>
        <v/>
      </c>
      <c r="BK103" s="15" t="str">
        <f t="shared" si="125"/>
        <v/>
      </c>
      <c r="BL103" s="15" t="str">
        <f t="shared" si="96"/>
        <v/>
      </c>
      <c r="BM103" s="15" t="str">
        <f t="shared" si="97"/>
        <v/>
      </c>
      <c r="BN103" s="15" t="str">
        <f t="shared" si="98"/>
        <v/>
      </c>
      <c r="BO103" s="15" t="str">
        <f t="shared" si="99"/>
        <v/>
      </c>
      <c r="BP103" s="15" t="str">
        <f t="shared" si="100"/>
        <v/>
      </c>
      <c r="BQ103" s="15" t="str">
        <f t="shared" si="101"/>
        <v/>
      </c>
      <c r="BR103" s="15" t="str">
        <f t="shared" si="102"/>
        <v/>
      </c>
      <c r="BS103" s="15" t="str">
        <f t="shared" si="103"/>
        <v/>
      </c>
      <c r="BT103" s="15" t="str">
        <f t="shared" si="104"/>
        <v/>
      </c>
      <c r="BU103" s="15" t="str">
        <f t="shared" si="105"/>
        <v/>
      </c>
      <c r="BV103" s="15" t="str">
        <f t="shared" si="112"/>
        <v/>
      </c>
      <c r="BW103" s="15" t="str">
        <f t="shared" si="106"/>
        <v/>
      </c>
      <c r="BX103" s="15" t="str">
        <f t="shared" si="107"/>
        <v/>
      </c>
      <c r="BY103" s="15" t="str">
        <f t="shared" si="108"/>
        <v/>
      </c>
      <c r="BZ103" s="15" t="str">
        <f t="shared" si="109"/>
        <v/>
      </c>
      <c r="CA103" s="15" t="str">
        <f t="shared" si="113"/>
        <v/>
      </c>
      <c r="CB103" s="15" t="str">
        <f t="shared" si="114"/>
        <v/>
      </c>
      <c r="CC103" s="15" t="str">
        <f t="shared" si="115"/>
        <v/>
      </c>
      <c r="CD103" s="15" t="str">
        <f t="shared" si="116"/>
        <v/>
      </c>
      <c r="CE103" s="15" t="str">
        <f t="shared" si="117"/>
        <v/>
      </c>
      <c r="CF103" s="15" t="str">
        <f t="shared" si="118"/>
        <v/>
      </c>
      <c r="CG103" s="15" t="str">
        <f t="shared" si="119"/>
        <v/>
      </c>
      <c r="CH103" s="15" t="str">
        <f t="shared" si="120"/>
        <v/>
      </c>
      <c r="CI103" s="15" t="str">
        <f t="shared" si="121"/>
        <v/>
      </c>
      <c r="CJ103" s="15" t="str">
        <f t="shared" si="122"/>
        <v/>
      </c>
      <c r="CK103" s="15" t="str">
        <f t="shared" si="123"/>
        <v/>
      </c>
      <c r="CL103" s="15" t="str">
        <f t="shared" si="124"/>
        <v/>
      </c>
      <c r="CM103" s="15" t="str">
        <f t="shared" si="126"/>
        <v/>
      </c>
      <c r="CN103" s="15" t="str">
        <f t="shared" si="126"/>
        <v/>
      </c>
      <c r="CO103" s="15" t="str">
        <f t="shared" si="110"/>
        <v/>
      </c>
      <c r="CP103" s="16"/>
      <c r="CT103" s="18"/>
      <c r="CU103" s="18"/>
      <c r="CV103" s="58" t="str">
        <f t="shared" si="111"/>
        <v/>
      </c>
      <c r="CX103" s="19" t="s">
        <v>5</v>
      </c>
    </row>
    <row r="104" spans="1:102" s="17" customFormat="1" ht="25.5">
      <c r="A104" s="56">
        <v>95</v>
      </c>
      <c r="B104" s="57" t="str">
        <f t="shared" si="82"/>
        <v/>
      </c>
      <c r="C104" s="84"/>
      <c r="D104" s="30"/>
      <c r="E104" s="87"/>
      <c r="F104" s="87"/>
      <c r="G104" s="87"/>
      <c r="H104" s="31"/>
      <c r="I104" s="30"/>
      <c r="J104" s="31"/>
      <c r="K104" s="31"/>
      <c r="L104" s="31"/>
      <c r="M104" s="52"/>
      <c r="N104" s="31"/>
      <c r="O104" s="52"/>
      <c r="P104" s="30"/>
      <c r="Q104" s="48"/>
      <c r="R104" s="30"/>
      <c r="S104" s="30"/>
      <c r="T104" s="30"/>
      <c r="U104" s="31"/>
      <c r="V104" s="31"/>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80"/>
      <c r="AV104" s="89"/>
      <c r="AW104" s="15" t="str">
        <f t="shared" si="83"/>
        <v/>
      </c>
      <c r="AX104" s="15" t="str">
        <f t="shared" si="84"/>
        <v/>
      </c>
      <c r="AY104" s="15" t="str">
        <f t="shared" si="85"/>
        <v/>
      </c>
      <c r="AZ104" s="15" t="str">
        <f t="shared" si="86"/>
        <v/>
      </c>
      <c r="BA104" s="15" t="str">
        <f t="shared" si="87"/>
        <v/>
      </c>
      <c r="BB104" s="15" t="str">
        <f t="shared" si="88"/>
        <v/>
      </c>
      <c r="BC104" s="15" t="str">
        <f t="shared" si="89"/>
        <v/>
      </c>
      <c r="BD104" s="15" t="str">
        <f t="shared" si="90"/>
        <v/>
      </c>
      <c r="BE104" s="15" t="str">
        <f t="shared" si="91"/>
        <v/>
      </c>
      <c r="BF104" s="15" t="str">
        <f t="shared" si="92"/>
        <v/>
      </c>
      <c r="BG104" s="15" t="str">
        <f t="shared" si="93"/>
        <v/>
      </c>
      <c r="BH104" s="15" t="str">
        <f t="shared" si="94"/>
        <v/>
      </c>
      <c r="BI104" s="15" t="str">
        <f t="shared" si="95"/>
        <v/>
      </c>
      <c r="BJ104" s="15" t="str">
        <f t="shared" si="125"/>
        <v/>
      </c>
      <c r="BK104" s="15" t="str">
        <f t="shared" si="125"/>
        <v/>
      </c>
      <c r="BL104" s="15" t="str">
        <f t="shared" si="96"/>
        <v/>
      </c>
      <c r="BM104" s="15" t="str">
        <f t="shared" si="97"/>
        <v/>
      </c>
      <c r="BN104" s="15" t="str">
        <f t="shared" si="98"/>
        <v/>
      </c>
      <c r="BO104" s="15" t="str">
        <f t="shared" si="99"/>
        <v/>
      </c>
      <c r="BP104" s="15" t="str">
        <f t="shared" si="100"/>
        <v/>
      </c>
      <c r="BQ104" s="15" t="str">
        <f t="shared" si="101"/>
        <v/>
      </c>
      <c r="BR104" s="15" t="str">
        <f t="shared" si="102"/>
        <v/>
      </c>
      <c r="BS104" s="15" t="str">
        <f t="shared" si="103"/>
        <v/>
      </c>
      <c r="BT104" s="15" t="str">
        <f t="shared" si="104"/>
        <v/>
      </c>
      <c r="BU104" s="15" t="str">
        <f t="shared" si="105"/>
        <v/>
      </c>
      <c r="BV104" s="15" t="str">
        <f t="shared" si="112"/>
        <v/>
      </c>
      <c r="BW104" s="15" t="str">
        <f t="shared" si="106"/>
        <v/>
      </c>
      <c r="BX104" s="15" t="str">
        <f t="shared" si="107"/>
        <v/>
      </c>
      <c r="BY104" s="15" t="str">
        <f t="shared" si="108"/>
        <v/>
      </c>
      <c r="BZ104" s="15" t="str">
        <f t="shared" si="109"/>
        <v/>
      </c>
      <c r="CA104" s="15" t="str">
        <f t="shared" si="113"/>
        <v/>
      </c>
      <c r="CB104" s="15" t="str">
        <f t="shared" si="114"/>
        <v/>
      </c>
      <c r="CC104" s="15" t="str">
        <f t="shared" si="115"/>
        <v/>
      </c>
      <c r="CD104" s="15" t="str">
        <f t="shared" si="116"/>
        <v/>
      </c>
      <c r="CE104" s="15" t="str">
        <f t="shared" si="117"/>
        <v/>
      </c>
      <c r="CF104" s="15" t="str">
        <f t="shared" si="118"/>
        <v/>
      </c>
      <c r="CG104" s="15" t="str">
        <f t="shared" si="119"/>
        <v/>
      </c>
      <c r="CH104" s="15" t="str">
        <f t="shared" si="120"/>
        <v/>
      </c>
      <c r="CI104" s="15" t="str">
        <f t="shared" si="121"/>
        <v/>
      </c>
      <c r="CJ104" s="15" t="str">
        <f t="shared" si="122"/>
        <v/>
      </c>
      <c r="CK104" s="15" t="str">
        <f t="shared" si="123"/>
        <v/>
      </c>
      <c r="CL104" s="15" t="str">
        <f t="shared" si="124"/>
        <v/>
      </c>
      <c r="CM104" s="15" t="str">
        <f t="shared" si="126"/>
        <v/>
      </c>
      <c r="CN104" s="15" t="str">
        <f t="shared" si="126"/>
        <v/>
      </c>
      <c r="CO104" s="15" t="str">
        <f t="shared" si="110"/>
        <v/>
      </c>
      <c r="CP104" s="16"/>
      <c r="CT104" s="18"/>
      <c r="CU104" s="18"/>
      <c r="CV104" s="58" t="str">
        <f t="shared" si="111"/>
        <v/>
      </c>
      <c r="CX104" s="19" t="s">
        <v>5</v>
      </c>
    </row>
    <row r="105" spans="1:102" s="17" customFormat="1" ht="25.5">
      <c r="A105" s="56">
        <v>96</v>
      </c>
      <c r="B105" s="57" t="str">
        <f t="shared" si="82"/>
        <v/>
      </c>
      <c r="C105" s="84"/>
      <c r="D105" s="30"/>
      <c r="E105" s="87"/>
      <c r="F105" s="87"/>
      <c r="G105" s="87"/>
      <c r="H105" s="31"/>
      <c r="I105" s="30"/>
      <c r="J105" s="31"/>
      <c r="K105" s="31"/>
      <c r="L105" s="31"/>
      <c r="M105" s="52"/>
      <c r="N105" s="31"/>
      <c r="O105" s="52"/>
      <c r="P105" s="30"/>
      <c r="Q105" s="48"/>
      <c r="R105" s="30"/>
      <c r="S105" s="30"/>
      <c r="T105" s="30"/>
      <c r="U105" s="31"/>
      <c r="V105" s="31"/>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80"/>
      <c r="AV105" s="89"/>
      <c r="AW105" s="15" t="str">
        <f t="shared" si="83"/>
        <v/>
      </c>
      <c r="AX105" s="15" t="str">
        <f t="shared" si="84"/>
        <v/>
      </c>
      <c r="AY105" s="15" t="str">
        <f t="shared" si="85"/>
        <v/>
      </c>
      <c r="AZ105" s="15" t="str">
        <f t="shared" si="86"/>
        <v/>
      </c>
      <c r="BA105" s="15" t="str">
        <f t="shared" si="87"/>
        <v/>
      </c>
      <c r="BB105" s="15" t="str">
        <f t="shared" si="88"/>
        <v/>
      </c>
      <c r="BC105" s="15" t="str">
        <f t="shared" si="89"/>
        <v/>
      </c>
      <c r="BD105" s="15" t="str">
        <f t="shared" si="90"/>
        <v/>
      </c>
      <c r="BE105" s="15" t="str">
        <f t="shared" si="91"/>
        <v/>
      </c>
      <c r="BF105" s="15" t="str">
        <f t="shared" si="92"/>
        <v/>
      </c>
      <c r="BG105" s="15" t="str">
        <f t="shared" si="93"/>
        <v/>
      </c>
      <c r="BH105" s="15" t="str">
        <f t="shared" si="94"/>
        <v/>
      </c>
      <c r="BI105" s="15" t="str">
        <f t="shared" si="95"/>
        <v/>
      </c>
      <c r="BJ105" s="15" t="str">
        <f t="shared" si="125"/>
        <v/>
      </c>
      <c r="BK105" s="15" t="str">
        <f t="shared" si="125"/>
        <v/>
      </c>
      <c r="BL105" s="15" t="str">
        <f t="shared" si="96"/>
        <v/>
      </c>
      <c r="BM105" s="15" t="str">
        <f t="shared" si="97"/>
        <v/>
      </c>
      <c r="BN105" s="15" t="str">
        <f t="shared" si="98"/>
        <v/>
      </c>
      <c r="BO105" s="15" t="str">
        <f t="shared" si="99"/>
        <v/>
      </c>
      <c r="BP105" s="15" t="str">
        <f t="shared" si="100"/>
        <v/>
      </c>
      <c r="BQ105" s="15" t="str">
        <f t="shared" si="101"/>
        <v/>
      </c>
      <c r="BR105" s="15" t="str">
        <f t="shared" si="102"/>
        <v/>
      </c>
      <c r="BS105" s="15" t="str">
        <f t="shared" si="103"/>
        <v/>
      </c>
      <c r="BT105" s="15" t="str">
        <f t="shared" si="104"/>
        <v/>
      </c>
      <c r="BU105" s="15" t="str">
        <f t="shared" si="105"/>
        <v/>
      </c>
      <c r="BV105" s="15" t="str">
        <f t="shared" si="112"/>
        <v/>
      </c>
      <c r="BW105" s="15" t="str">
        <f t="shared" si="106"/>
        <v/>
      </c>
      <c r="BX105" s="15" t="str">
        <f t="shared" si="107"/>
        <v/>
      </c>
      <c r="BY105" s="15" t="str">
        <f t="shared" si="108"/>
        <v/>
      </c>
      <c r="BZ105" s="15" t="str">
        <f t="shared" si="109"/>
        <v/>
      </c>
      <c r="CA105" s="15" t="str">
        <f t="shared" si="113"/>
        <v/>
      </c>
      <c r="CB105" s="15" t="str">
        <f t="shared" si="114"/>
        <v/>
      </c>
      <c r="CC105" s="15" t="str">
        <f t="shared" si="115"/>
        <v/>
      </c>
      <c r="CD105" s="15" t="str">
        <f t="shared" si="116"/>
        <v/>
      </c>
      <c r="CE105" s="15" t="str">
        <f t="shared" si="117"/>
        <v/>
      </c>
      <c r="CF105" s="15" t="str">
        <f t="shared" si="118"/>
        <v/>
      </c>
      <c r="CG105" s="15" t="str">
        <f t="shared" si="119"/>
        <v/>
      </c>
      <c r="CH105" s="15" t="str">
        <f t="shared" si="120"/>
        <v/>
      </c>
      <c r="CI105" s="15" t="str">
        <f t="shared" si="121"/>
        <v/>
      </c>
      <c r="CJ105" s="15" t="str">
        <f t="shared" si="122"/>
        <v/>
      </c>
      <c r="CK105" s="15" t="str">
        <f t="shared" si="123"/>
        <v/>
      </c>
      <c r="CL105" s="15" t="str">
        <f t="shared" si="124"/>
        <v/>
      </c>
      <c r="CM105" s="15" t="str">
        <f t="shared" si="126"/>
        <v/>
      </c>
      <c r="CN105" s="15" t="str">
        <f t="shared" si="126"/>
        <v/>
      </c>
      <c r="CO105" s="15" t="str">
        <f t="shared" si="110"/>
        <v/>
      </c>
      <c r="CP105" s="16"/>
      <c r="CT105" s="18"/>
      <c r="CU105" s="18"/>
      <c r="CV105" s="58" t="str">
        <f t="shared" si="111"/>
        <v/>
      </c>
      <c r="CX105" s="19" t="s">
        <v>5</v>
      </c>
    </row>
    <row r="106" spans="1:102" s="17" customFormat="1" ht="25.5">
      <c r="A106" s="56">
        <v>97</v>
      </c>
      <c r="B106" s="57" t="str">
        <f t="shared" si="82"/>
        <v/>
      </c>
      <c r="C106" s="84"/>
      <c r="D106" s="30"/>
      <c r="E106" s="87"/>
      <c r="F106" s="87"/>
      <c r="G106" s="87"/>
      <c r="H106" s="31"/>
      <c r="I106" s="30"/>
      <c r="J106" s="31"/>
      <c r="K106" s="31"/>
      <c r="L106" s="31"/>
      <c r="M106" s="52"/>
      <c r="N106" s="31"/>
      <c r="O106" s="52"/>
      <c r="P106" s="30"/>
      <c r="Q106" s="48"/>
      <c r="R106" s="30"/>
      <c r="S106" s="30"/>
      <c r="T106" s="30"/>
      <c r="U106" s="31"/>
      <c r="V106" s="31"/>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80"/>
      <c r="AV106" s="89"/>
      <c r="AW106" s="15" t="str">
        <f t="shared" si="83"/>
        <v/>
      </c>
      <c r="AX106" s="15" t="str">
        <f t="shared" si="84"/>
        <v/>
      </c>
      <c r="AY106" s="15" t="str">
        <f t="shared" si="85"/>
        <v/>
      </c>
      <c r="AZ106" s="15" t="str">
        <f t="shared" si="86"/>
        <v/>
      </c>
      <c r="BA106" s="15" t="str">
        <f t="shared" si="87"/>
        <v/>
      </c>
      <c r="BB106" s="15" t="str">
        <f t="shared" si="88"/>
        <v/>
      </c>
      <c r="BC106" s="15" t="str">
        <f t="shared" si="89"/>
        <v/>
      </c>
      <c r="BD106" s="15" t="str">
        <f t="shared" si="90"/>
        <v/>
      </c>
      <c r="BE106" s="15" t="str">
        <f t="shared" si="91"/>
        <v/>
      </c>
      <c r="BF106" s="15" t="str">
        <f t="shared" si="92"/>
        <v/>
      </c>
      <c r="BG106" s="15" t="str">
        <f t="shared" si="93"/>
        <v/>
      </c>
      <c r="BH106" s="15" t="str">
        <f t="shared" si="94"/>
        <v/>
      </c>
      <c r="BI106" s="15" t="str">
        <f t="shared" si="95"/>
        <v/>
      </c>
      <c r="BJ106" s="15" t="str">
        <f t="shared" si="125"/>
        <v/>
      </c>
      <c r="BK106" s="15" t="str">
        <f t="shared" si="125"/>
        <v/>
      </c>
      <c r="BL106" s="15" t="str">
        <f t="shared" si="96"/>
        <v/>
      </c>
      <c r="BM106" s="15" t="str">
        <f t="shared" si="97"/>
        <v/>
      </c>
      <c r="BN106" s="15" t="str">
        <f t="shared" si="98"/>
        <v/>
      </c>
      <c r="BO106" s="15" t="str">
        <f t="shared" si="99"/>
        <v/>
      </c>
      <c r="BP106" s="15" t="str">
        <f t="shared" si="100"/>
        <v/>
      </c>
      <c r="BQ106" s="15" t="str">
        <f t="shared" si="101"/>
        <v/>
      </c>
      <c r="BR106" s="15" t="str">
        <f t="shared" si="102"/>
        <v/>
      </c>
      <c r="BS106" s="15" t="str">
        <f t="shared" si="103"/>
        <v/>
      </c>
      <c r="BT106" s="15" t="str">
        <f t="shared" si="104"/>
        <v/>
      </c>
      <c r="BU106" s="15" t="str">
        <f t="shared" si="105"/>
        <v/>
      </c>
      <c r="BV106" s="15" t="str">
        <f t="shared" si="112"/>
        <v/>
      </c>
      <c r="BW106" s="15" t="str">
        <f t="shared" si="106"/>
        <v/>
      </c>
      <c r="BX106" s="15" t="str">
        <f t="shared" si="107"/>
        <v/>
      </c>
      <c r="BY106" s="15" t="str">
        <f t="shared" si="108"/>
        <v/>
      </c>
      <c r="BZ106" s="15" t="str">
        <f t="shared" si="109"/>
        <v/>
      </c>
      <c r="CA106" s="15" t="str">
        <f t="shared" si="113"/>
        <v/>
      </c>
      <c r="CB106" s="15" t="str">
        <f t="shared" si="114"/>
        <v/>
      </c>
      <c r="CC106" s="15" t="str">
        <f t="shared" si="115"/>
        <v/>
      </c>
      <c r="CD106" s="15" t="str">
        <f t="shared" si="116"/>
        <v/>
      </c>
      <c r="CE106" s="15" t="str">
        <f t="shared" si="117"/>
        <v/>
      </c>
      <c r="CF106" s="15" t="str">
        <f t="shared" si="118"/>
        <v/>
      </c>
      <c r="CG106" s="15" t="str">
        <f t="shared" si="119"/>
        <v/>
      </c>
      <c r="CH106" s="15" t="str">
        <f t="shared" si="120"/>
        <v/>
      </c>
      <c r="CI106" s="15" t="str">
        <f t="shared" si="121"/>
        <v/>
      </c>
      <c r="CJ106" s="15" t="str">
        <f t="shared" si="122"/>
        <v/>
      </c>
      <c r="CK106" s="15" t="str">
        <f t="shared" si="123"/>
        <v/>
      </c>
      <c r="CL106" s="15" t="str">
        <f t="shared" si="124"/>
        <v/>
      </c>
      <c r="CM106" s="15" t="str">
        <f t="shared" si="126"/>
        <v/>
      </c>
      <c r="CN106" s="15" t="str">
        <f t="shared" si="126"/>
        <v/>
      </c>
      <c r="CO106" s="15" t="str">
        <f t="shared" si="110"/>
        <v/>
      </c>
      <c r="CP106" s="16"/>
      <c r="CT106" s="18"/>
      <c r="CU106" s="18"/>
      <c r="CV106" s="58" t="str">
        <f t="shared" si="111"/>
        <v/>
      </c>
      <c r="CX106" s="19" t="s">
        <v>5</v>
      </c>
    </row>
    <row r="107" spans="1:102" s="17" customFormat="1" ht="25.5">
      <c r="A107" s="56">
        <v>98</v>
      </c>
      <c r="B107" s="57" t="str">
        <f t="shared" si="82"/>
        <v/>
      </c>
      <c r="C107" s="84"/>
      <c r="D107" s="30"/>
      <c r="E107" s="87"/>
      <c r="F107" s="87"/>
      <c r="G107" s="87"/>
      <c r="H107" s="31"/>
      <c r="I107" s="30"/>
      <c r="J107" s="31"/>
      <c r="K107" s="31"/>
      <c r="L107" s="31"/>
      <c r="M107" s="52"/>
      <c r="N107" s="31"/>
      <c r="O107" s="52"/>
      <c r="P107" s="30"/>
      <c r="Q107" s="48"/>
      <c r="R107" s="30"/>
      <c r="S107" s="30"/>
      <c r="T107" s="30"/>
      <c r="U107" s="31"/>
      <c r="V107" s="31"/>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80"/>
      <c r="AV107" s="89"/>
      <c r="AW107" s="15" t="str">
        <f t="shared" si="83"/>
        <v/>
      </c>
      <c r="AX107" s="15" t="str">
        <f t="shared" si="84"/>
        <v/>
      </c>
      <c r="AY107" s="15" t="str">
        <f t="shared" si="85"/>
        <v/>
      </c>
      <c r="AZ107" s="15" t="str">
        <f t="shared" si="86"/>
        <v/>
      </c>
      <c r="BA107" s="15" t="str">
        <f t="shared" si="87"/>
        <v/>
      </c>
      <c r="BB107" s="15" t="str">
        <f t="shared" si="88"/>
        <v/>
      </c>
      <c r="BC107" s="15" t="str">
        <f t="shared" si="89"/>
        <v/>
      </c>
      <c r="BD107" s="15" t="str">
        <f t="shared" si="90"/>
        <v/>
      </c>
      <c r="BE107" s="15" t="str">
        <f t="shared" si="91"/>
        <v/>
      </c>
      <c r="BF107" s="15" t="str">
        <f t="shared" si="92"/>
        <v/>
      </c>
      <c r="BG107" s="15" t="str">
        <f t="shared" si="93"/>
        <v/>
      </c>
      <c r="BH107" s="15" t="str">
        <f t="shared" si="94"/>
        <v/>
      </c>
      <c r="BI107" s="15" t="str">
        <f t="shared" si="95"/>
        <v/>
      </c>
      <c r="BJ107" s="15" t="str">
        <f t="shared" si="125"/>
        <v/>
      </c>
      <c r="BK107" s="15" t="str">
        <f t="shared" si="125"/>
        <v/>
      </c>
      <c r="BL107" s="15" t="str">
        <f t="shared" si="96"/>
        <v/>
      </c>
      <c r="BM107" s="15" t="str">
        <f t="shared" si="97"/>
        <v/>
      </c>
      <c r="BN107" s="15" t="str">
        <f t="shared" si="98"/>
        <v/>
      </c>
      <c r="BO107" s="15" t="str">
        <f t="shared" si="99"/>
        <v/>
      </c>
      <c r="BP107" s="15" t="str">
        <f t="shared" si="100"/>
        <v/>
      </c>
      <c r="BQ107" s="15" t="str">
        <f t="shared" si="101"/>
        <v/>
      </c>
      <c r="BR107" s="15" t="str">
        <f t="shared" si="102"/>
        <v/>
      </c>
      <c r="BS107" s="15" t="str">
        <f t="shared" si="103"/>
        <v/>
      </c>
      <c r="BT107" s="15" t="str">
        <f t="shared" si="104"/>
        <v/>
      </c>
      <c r="BU107" s="15" t="str">
        <f t="shared" si="105"/>
        <v/>
      </c>
      <c r="BV107" s="15" t="str">
        <f t="shared" si="112"/>
        <v/>
      </c>
      <c r="BW107" s="15" t="str">
        <f t="shared" si="106"/>
        <v/>
      </c>
      <c r="BX107" s="15" t="str">
        <f t="shared" si="107"/>
        <v/>
      </c>
      <c r="BY107" s="15" t="str">
        <f t="shared" si="108"/>
        <v/>
      </c>
      <c r="BZ107" s="15" t="str">
        <f t="shared" si="109"/>
        <v/>
      </c>
      <c r="CA107" s="15" t="str">
        <f t="shared" si="113"/>
        <v/>
      </c>
      <c r="CB107" s="15" t="str">
        <f t="shared" si="114"/>
        <v/>
      </c>
      <c r="CC107" s="15" t="str">
        <f t="shared" si="115"/>
        <v/>
      </c>
      <c r="CD107" s="15" t="str">
        <f t="shared" si="116"/>
        <v/>
      </c>
      <c r="CE107" s="15" t="str">
        <f t="shared" si="117"/>
        <v/>
      </c>
      <c r="CF107" s="15" t="str">
        <f t="shared" si="118"/>
        <v/>
      </c>
      <c r="CG107" s="15" t="str">
        <f t="shared" si="119"/>
        <v/>
      </c>
      <c r="CH107" s="15" t="str">
        <f t="shared" si="120"/>
        <v/>
      </c>
      <c r="CI107" s="15" t="str">
        <f t="shared" si="121"/>
        <v/>
      </c>
      <c r="CJ107" s="15" t="str">
        <f t="shared" si="122"/>
        <v/>
      </c>
      <c r="CK107" s="15" t="str">
        <f t="shared" si="123"/>
        <v/>
      </c>
      <c r="CL107" s="15" t="str">
        <f t="shared" si="124"/>
        <v/>
      </c>
      <c r="CM107" s="15" t="str">
        <f t="shared" si="126"/>
        <v/>
      </c>
      <c r="CN107" s="15" t="str">
        <f t="shared" si="126"/>
        <v/>
      </c>
      <c r="CO107" s="15" t="str">
        <f t="shared" si="110"/>
        <v/>
      </c>
      <c r="CP107" s="16"/>
      <c r="CT107" s="18"/>
      <c r="CU107" s="18"/>
      <c r="CV107" s="58" t="str">
        <f t="shared" si="111"/>
        <v/>
      </c>
      <c r="CX107" s="19" t="s">
        <v>5</v>
      </c>
    </row>
    <row r="108" spans="1:102" s="17" customFormat="1" ht="25.5">
      <c r="A108" s="56">
        <v>99</v>
      </c>
      <c r="B108" s="57" t="str">
        <f t="shared" si="82"/>
        <v/>
      </c>
      <c r="C108" s="84"/>
      <c r="D108" s="30"/>
      <c r="E108" s="87"/>
      <c r="F108" s="87"/>
      <c r="G108" s="87"/>
      <c r="H108" s="31"/>
      <c r="I108" s="30"/>
      <c r="J108" s="31"/>
      <c r="K108" s="31"/>
      <c r="L108" s="31"/>
      <c r="M108" s="52"/>
      <c r="N108" s="31"/>
      <c r="O108" s="52"/>
      <c r="P108" s="30"/>
      <c r="Q108" s="48"/>
      <c r="R108" s="30"/>
      <c r="S108" s="30"/>
      <c r="T108" s="30"/>
      <c r="U108" s="31"/>
      <c r="V108" s="31"/>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80"/>
      <c r="AV108" s="89"/>
      <c r="AW108" s="15" t="str">
        <f t="shared" si="83"/>
        <v/>
      </c>
      <c r="AX108" s="15" t="str">
        <f t="shared" si="84"/>
        <v/>
      </c>
      <c r="AY108" s="15" t="str">
        <f t="shared" si="85"/>
        <v/>
      </c>
      <c r="AZ108" s="15" t="str">
        <f t="shared" si="86"/>
        <v/>
      </c>
      <c r="BA108" s="15" t="str">
        <f t="shared" si="87"/>
        <v/>
      </c>
      <c r="BB108" s="15" t="str">
        <f t="shared" si="88"/>
        <v/>
      </c>
      <c r="BC108" s="15" t="str">
        <f t="shared" si="89"/>
        <v/>
      </c>
      <c r="BD108" s="15" t="str">
        <f t="shared" si="90"/>
        <v/>
      </c>
      <c r="BE108" s="15" t="str">
        <f t="shared" si="91"/>
        <v/>
      </c>
      <c r="BF108" s="15" t="str">
        <f t="shared" si="92"/>
        <v/>
      </c>
      <c r="BG108" s="15" t="str">
        <f t="shared" si="93"/>
        <v/>
      </c>
      <c r="BH108" s="15" t="str">
        <f t="shared" si="94"/>
        <v/>
      </c>
      <c r="BI108" s="15" t="str">
        <f t="shared" si="95"/>
        <v/>
      </c>
      <c r="BJ108" s="15" t="str">
        <f t="shared" si="125"/>
        <v/>
      </c>
      <c r="BK108" s="15" t="str">
        <f t="shared" si="125"/>
        <v/>
      </c>
      <c r="BL108" s="15" t="str">
        <f t="shared" si="96"/>
        <v/>
      </c>
      <c r="BM108" s="15" t="str">
        <f t="shared" si="97"/>
        <v/>
      </c>
      <c r="BN108" s="15" t="str">
        <f t="shared" si="98"/>
        <v/>
      </c>
      <c r="BO108" s="15" t="str">
        <f t="shared" si="99"/>
        <v/>
      </c>
      <c r="BP108" s="15" t="str">
        <f t="shared" si="100"/>
        <v/>
      </c>
      <c r="BQ108" s="15" t="str">
        <f t="shared" si="101"/>
        <v/>
      </c>
      <c r="BR108" s="15" t="str">
        <f t="shared" si="102"/>
        <v/>
      </c>
      <c r="BS108" s="15" t="str">
        <f t="shared" si="103"/>
        <v/>
      </c>
      <c r="BT108" s="15" t="str">
        <f t="shared" si="104"/>
        <v/>
      </c>
      <c r="BU108" s="15" t="str">
        <f t="shared" si="105"/>
        <v/>
      </c>
      <c r="BV108" s="15" t="str">
        <f t="shared" si="112"/>
        <v/>
      </c>
      <c r="BW108" s="15" t="str">
        <f t="shared" si="106"/>
        <v/>
      </c>
      <c r="BX108" s="15" t="str">
        <f t="shared" si="107"/>
        <v/>
      </c>
      <c r="BY108" s="15" t="str">
        <f t="shared" si="108"/>
        <v/>
      </c>
      <c r="BZ108" s="15" t="str">
        <f t="shared" si="109"/>
        <v/>
      </c>
      <c r="CA108" s="15" t="str">
        <f t="shared" si="113"/>
        <v/>
      </c>
      <c r="CB108" s="15" t="str">
        <f t="shared" si="114"/>
        <v/>
      </c>
      <c r="CC108" s="15" t="str">
        <f t="shared" si="115"/>
        <v/>
      </c>
      <c r="CD108" s="15" t="str">
        <f t="shared" si="116"/>
        <v/>
      </c>
      <c r="CE108" s="15" t="str">
        <f t="shared" si="117"/>
        <v/>
      </c>
      <c r="CF108" s="15" t="str">
        <f t="shared" si="118"/>
        <v/>
      </c>
      <c r="CG108" s="15" t="str">
        <f t="shared" si="119"/>
        <v/>
      </c>
      <c r="CH108" s="15" t="str">
        <f t="shared" si="120"/>
        <v/>
      </c>
      <c r="CI108" s="15" t="str">
        <f t="shared" si="121"/>
        <v/>
      </c>
      <c r="CJ108" s="15" t="str">
        <f t="shared" si="122"/>
        <v/>
      </c>
      <c r="CK108" s="15" t="str">
        <f t="shared" si="123"/>
        <v/>
      </c>
      <c r="CL108" s="15" t="str">
        <f t="shared" si="124"/>
        <v/>
      </c>
      <c r="CM108" s="15" t="str">
        <f t="shared" si="126"/>
        <v/>
      </c>
      <c r="CN108" s="15" t="str">
        <f t="shared" si="126"/>
        <v/>
      </c>
      <c r="CO108" s="15" t="str">
        <f t="shared" si="110"/>
        <v/>
      </c>
      <c r="CP108" s="16"/>
      <c r="CT108" s="18"/>
      <c r="CU108" s="18"/>
      <c r="CV108" s="58" t="str">
        <f t="shared" si="111"/>
        <v/>
      </c>
      <c r="CX108" s="19" t="s">
        <v>5</v>
      </c>
    </row>
    <row r="109" spans="1:102" s="17" customFormat="1" ht="26.25" thickBot="1">
      <c r="A109" s="56">
        <v>100</v>
      </c>
      <c r="B109" s="57" t="str">
        <f t="shared" si="82"/>
        <v/>
      </c>
      <c r="C109" s="85"/>
      <c r="D109" s="32"/>
      <c r="E109" s="88"/>
      <c r="F109" s="88"/>
      <c r="G109" s="88"/>
      <c r="H109" s="33"/>
      <c r="I109" s="32"/>
      <c r="J109" s="33"/>
      <c r="K109" s="33"/>
      <c r="L109" s="33"/>
      <c r="M109" s="53"/>
      <c r="N109" s="33"/>
      <c r="O109" s="53"/>
      <c r="P109" s="32"/>
      <c r="Q109" s="49"/>
      <c r="R109" s="32"/>
      <c r="S109" s="32"/>
      <c r="T109" s="32"/>
      <c r="U109" s="33"/>
      <c r="V109" s="33"/>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81"/>
      <c r="AV109" s="89"/>
      <c r="AW109" s="15" t="str">
        <f t="shared" si="83"/>
        <v/>
      </c>
      <c r="AX109" s="15" t="str">
        <f t="shared" si="84"/>
        <v/>
      </c>
      <c r="AY109" s="15" t="str">
        <f t="shared" si="85"/>
        <v/>
      </c>
      <c r="AZ109" s="15" t="str">
        <f t="shared" si="86"/>
        <v/>
      </c>
      <c r="BA109" s="15" t="str">
        <f t="shared" si="87"/>
        <v/>
      </c>
      <c r="BB109" s="15" t="str">
        <f t="shared" si="88"/>
        <v/>
      </c>
      <c r="BC109" s="15" t="str">
        <f t="shared" si="89"/>
        <v/>
      </c>
      <c r="BD109" s="15" t="str">
        <f t="shared" si="90"/>
        <v/>
      </c>
      <c r="BE109" s="15" t="str">
        <f t="shared" si="91"/>
        <v/>
      </c>
      <c r="BF109" s="15" t="str">
        <f t="shared" si="92"/>
        <v/>
      </c>
      <c r="BG109" s="15" t="str">
        <f t="shared" si="93"/>
        <v/>
      </c>
      <c r="BH109" s="15" t="str">
        <f t="shared" si="94"/>
        <v/>
      </c>
      <c r="BI109" s="15" t="str">
        <f t="shared" si="95"/>
        <v/>
      </c>
      <c r="BJ109" s="15" t="str">
        <f t="shared" si="125"/>
        <v/>
      </c>
      <c r="BK109" s="15" t="str">
        <f t="shared" si="125"/>
        <v/>
      </c>
      <c r="BL109" s="15" t="str">
        <f t="shared" si="96"/>
        <v/>
      </c>
      <c r="BM109" s="15" t="str">
        <f t="shared" si="97"/>
        <v/>
      </c>
      <c r="BN109" s="15" t="str">
        <f t="shared" si="98"/>
        <v/>
      </c>
      <c r="BO109" s="15" t="str">
        <f t="shared" si="99"/>
        <v/>
      </c>
      <c r="BP109" s="15" t="str">
        <f t="shared" si="100"/>
        <v/>
      </c>
      <c r="BQ109" s="15" t="str">
        <f t="shared" si="101"/>
        <v/>
      </c>
      <c r="BR109" s="15" t="str">
        <f t="shared" si="102"/>
        <v/>
      </c>
      <c r="BS109" s="15" t="str">
        <f t="shared" si="103"/>
        <v/>
      </c>
      <c r="BT109" s="15" t="str">
        <f t="shared" si="104"/>
        <v/>
      </c>
      <c r="BU109" s="15" t="str">
        <f t="shared" si="105"/>
        <v/>
      </c>
      <c r="BV109" s="15" t="str">
        <f t="shared" si="112"/>
        <v/>
      </c>
      <c r="BW109" s="15" t="str">
        <f t="shared" si="106"/>
        <v/>
      </c>
      <c r="BX109" s="15" t="str">
        <f t="shared" si="107"/>
        <v/>
      </c>
      <c r="BY109" s="15" t="str">
        <f t="shared" si="108"/>
        <v/>
      </c>
      <c r="BZ109" s="15" t="str">
        <f t="shared" si="109"/>
        <v/>
      </c>
      <c r="CA109" s="15" t="str">
        <f t="shared" si="113"/>
        <v/>
      </c>
      <c r="CB109" s="15" t="str">
        <f t="shared" si="114"/>
        <v/>
      </c>
      <c r="CC109" s="15" t="str">
        <f t="shared" si="115"/>
        <v/>
      </c>
      <c r="CD109" s="15" t="str">
        <f t="shared" si="116"/>
        <v/>
      </c>
      <c r="CE109" s="15" t="str">
        <f t="shared" si="117"/>
        <v/>
      </c>
      <c r="CF109" s="15" t="str">
        <f t="shared" si="118"/>
        <v/>
      </c>
      <c r="CG109" s="15" t="str">
        <f t="shared" si="119"/>
        <v/>
      </c>
      <c r="CH109" s="15" t="str">
        <f t="shared" si="120"/>
        <v/>
      </c>
      <c r="CI109" s="15" t="str">
        <f t="shared" si="121"/>
        <v/>
      </c>
      <c r="CJ109" s="15" t="str">
        <f t="shared" si="122"/>
        <v/>
      </c>
      <c r="CK109" s="15" t="str">
        <f t="shared" si="123"/>
        <v/>
      </c>
      <c r="CL109" s="15" t="str">
        <f t="shared" si="124"/>
        <v/>
      </c>
      <c r="CM109" s="15" t="str">
        <f t="shared" si="126"/>
        <v/>
      </c>
      <c r="CN109" s="15" t="str">
        <f t="shared" si="126"/>
        <v/>
      </c>
      <c r="CO109" s="15" t="str">
        <f t="shared" si="110"/>
        <v/>
      </c>
      <c r="CP109" s="16"/>
      <c r="CT109" s="18"/>
      <c r="CU109" s="18"/>
      <c r="CV109" s="58" t="str">
        <f t="shared" si="111"/>
        <v/>
      </c>
      <c r="CX109" s="19" t="s">
        <v>5</v>
      </c>
    </row>
    <row r="110" spans="1:102" ht="13.5" thickTop="1">
      <c r="J110" s="12"/>
      <c r="K110" s="12"/>
      <c r="L110" s="12"/>
      <c r="M110" s="12"/>
      <c r="N110" s="12"/>
      <c r="O110" s="12"/>
      <c r="P110" s="12"/>
      <c r="Q110" s="12"/>
      <c r="R110" s="12"/>
      <c r="CS110" s="17"/>
      <c r="CT110" s="18"/>
      <c r="CU110" s="18"/>
      <c r="CV110" s="18"/>
    </row>
    <row r="111" spans="1:102">
      <c r="J111" s="12"/>
      <c r="K111" s="12"/>
      <c r="L111" s="12"/>
      <c r="M111" s="12"/>
      <c r="N111" s="12"/>
      <c r="O111" s="12"/>
      <c r="P111" s="12"/>
      <c r="Q111" s="12"/>
      <c r="R111" s="12"/>
      <c r="CS111" s="17"/>
      <c r="CT111" s="18"/>
      <c r="CU111" s="18"/>
      <c r="CV111" s="18"/>
    </row>
    <row r="112" spans="1:102">
      <c r="J112" s="12"/>
      <c r="K112" s="12"/>
      <c r="L112" s="12"/>
      <c r="M112" s="12"/>
      <c r="N112" s="12"/>
      <c r="O112" s="12"/>
      <c r="P112" s="12"/>
      <c r="Q112" s="12"/>
      <c r="R112" s="12"/>
      <c r="CS112" s="17"/>
      <c r="CT112" s="18"/>
      <c r="CU112" s="18"/>
      <c r="CV112" s="18"/>
    </row>
    <row r="113" spans="10:100">
      <c r="J113" s="12"/>
      <c r="K113" s="12"/>
      <c r="L113" s="12"/>
      <c r="M113" s="12"/>
      <c r="N113" s="12"/>
      <c r="O113" s="12"/>
      <c r="P113" s="12"/>
      <c r="Q113" s="12"/>
      <c r="R113" s="12"/>
      <c r="CS113" s="17"/>
      <c r="CT113" s="18"/>
      <c r="CU113" s="18"/>
      <c r="CV113" s="18"/>
    </row>
    <row r="114" spans="10:100">
      <c r="J114" s="12"/>
      <c r="K114" s="12"/>
      <c r="L114" s="12"/>
      <c r="M114" s="12"/>
      <c r="N114" s="12"/>
      <c r="O114" s="12"/>
      <c r="P114" s="12"/>
      <c r="Q114" s="12"/>
      <c r="R114" s="12"/>
      <c r="CS114" s="17"/>
      <c r="CT114" s="18"/>
      <c r="CU114" s="18"/>
      <c r="CV114" s="18"/>
    </row>
    <row r="115" spans="10:100">
      <c r="J115" s="12"/>
      <c r="K115" s="12"/>
      <c r="L115" s="12"/>
      <c r="M115" s="12"/>
      <c r="N115" s="12"/>
      <c r="O115" s="12"/>
      <c r="P115" s="12"/>
      <c r="Q115" s="12"/>
      <c r="R115" s="12"/>
      <c r="CS115" s="17"/>
      <c r="CT115" s="18"/>
      <c r="CU115" s="18"/>
      <c r="CV115" s="18"/>
    </row>
    <row r="116" spans="10:100">
      <c r="J116" s="12"/>
      <c r="K116" s="12"/>
      <c r="L116" s="12"/>
      <c r="M116" s="12"/>
      <c r="N116" s="12"/>
      <c r="O116" s="12"/>
      <c r="P116" s="12"/>
      <c r="Q116" s="12"/>
      <c r="R116" s="12"/>
      <c r="CS116" s="17"/>
      <c r="CT116" s="18"/>
      <c r="CU116" s="18"/>
      <c r="CV116" s="18"/>
    </row>
    <row r="117" spans="10:100">
      <c r="J117" s="12"/>
      <c r="K117" s="12"/>
      <c r="L117" s="12"/>
      <c r="M117" s="12"/>
      <c r="N117" s="12"/>
      <c r="O117" s="12"/>
      <c r="P117" s="12"/>
      <c r="Q117" s="12"/>
      <c r="R117" s="12"/>
      <c r="CS117" s="17"/>
      <c r="CT117" s="18"/>
      <c r="CU117" s="18"/>
      <c r="CV117" s="18"/>
    </row>
    <row r="118" spans="10:100">
      <c r="J118" s="12"/>
      <c r="K118" s="12"/>
      <c r="L118" s="12"/>
      <c r="M118" s="12"/>
      <c r="N118" s="12"/>
      <c r="O118" s="12"/>
      <c r="P118" s="12"/>
      <c r="Q118" s="12"/>
      <c r="R118" s="12"/>
      <c r="CS118" s="17"/>
      <c r="CT118" s="18"/>
      <c r="CU118" s="18"/>
      <c r="CV118" s="18"/>
    </row>
    <row r="119" spans="10:100">
      <c r="J119" s="12"/>
      <c r="K119" s="12"/>
      <c r="L119" s="12"/>
      <c r="M119" s="12"/>
      <c r="N119" s="12"/>
      <c r="O119" s="12"/>
      <c r="P119" s="12"/>
      <c r="Q119" s="12"/>
      <c r="R119" s="12"/>
      <c r="CS119" s="17"/>
      <c r="CT119" s="18"/>
      <c r="CU119" s="18"/>
      <c r="CV119" s="18"/>
    </row>
    <row r="120" spans="10:100">
      <c r="J120" s="12"/>
      <c r="K120" s="12"/>
      <c r="L120" s="12"/>
      <c r="M120" s="12"/>
      <c r="N120" s="12"/>
      <c r="O120" s="12"/>
      <c r="P120" s="12"/>
      <c r="Q120" s="12"/>
      <c r="R120" s="12"/>
      <c r="CS120" s="17"/>
      <c r="CT120" s="18"/>
      <c r="CU120" s="18"/>
      <c r="CV120" s="18"/>
    </row>
    <row r="121" spans="10:100">
      <c r="J121" s="12"/>
      <c r="K121" s="12"/>
      <c r="L121" s="12"/>
      <c r="M121" s="12"/>
      <c r="N121" s="12"/>
      <c r="O121" s="12"/>
      <c r="P121" s="12"/>
      <c r="Q121" s="12"/>
      <c r="R121" s="12"/>
      <c r="CS121" s="17"/>
      <c r="CT121" s="18"/>
      <c r="CU121" s="18"/>
      <c r="CV121" s="18"/>
    </row>
    <row r="122" spans="10:100">
      <c r="J122" s="12"/>
      <c r="K122" s="12"/>
      <c r="L122" s="12"/>
      <c r="M122" s="12"/>
      <c r="N122" s="12"/>
      <c r="O122" s="12"/>
      <c r="P122" s="12"/>
      <c r="Q122" s="12"/>
      <c r="R122" s="12"/>
      <c r="CS122" s="17"/>
      <c r="CT122" s="18"/>
      <c r="CU122" s="18"/>
      <c r="CV122" s="18"/>
    </row>
    <row r="123" spans="10:100">
      <c r="J123" s="12"/>
      <c r="K123" s="12"/>
      <c r="L123" s="12"/>
      <c r="M123" s="12"/>
      <c r="N123" s="12"/>
      <c r="O123" s="12"/>
      <c r="P123" s="12"/>
      <c r="Q123" s="12"/>
      <c r="R123" s="12"/>
      <c r="CS123" s="17"/>
      <c r="CT123" s="18"/>
      <c r="CU123" s="18"/>
      <c r="CV123" s="18"/>
    </row>
    <row r="124" spans="10:100">
      <c r="J124" s="12"/>
      <c r="K124" s="12"/>
      <c r="L124" s="12"/>
      <c r="M124" s="12"/>
      <c r="N124" s="12"/>
      <c r="O124" s="12"/>
      <c r="P124" s="12"/>
      <c r="Q124" s="12"/>
      <c r="R124" s="12"/>
      <c r="CS124" s="17"/>
      <c r="CT124" s="18"/>
      <c r="CU124" s="18"/>
      <c r="CV124" s="18"/>
    </row>
    <row r="125" spans="10:100">
      <c r="J125" s="12"/>
      <c r="K125" s="12"/>
      <c r="L125" s="12"/>
      <c r="M125" s="12"/>
      <c r="N125" s="12"/>
      <c r="O125" s="12"/>
      <c r="P125" s="12"/>
      <c r="Q125" s="12"/>
      <c r="R125" s="12"/>
    </row>
    <row r="126" spans="10:100">
      <c r="J126" s="12"/>
      <c r="K126" s="12"/>
      <c r="L126" s="12"/>
      <c r="M126" s="12"/>
      <c r="N126" s="12"/>
      <c r="O126" s="12"/>
      <c r="P126" s="12"/>
      <c r="Q126" s="12"/>
      <c r="R126" s="12"/>
    </row>
    <row r="127" spans="10:100">
      <c r="J127" s="12"/>
      <c r="K127" s="12"/>
      <c r="L127" s="12"/>
      <c r="M127" s="12"/>
      <c r="N127" s="12"/>
      <c r="O127" s="12"/>
      <c r="P127" s="12"/>
      <c r="Q127" s="12"/>
      <c r="R127" s="12"/>
    </row>
    <row r="128" spans="10:100">
      <c r="J128" s="12"/>
      <c r="K128" s="12"/>
      <c r="L128" s="12"/>
      <c r="M128" s="12"/>
      <c r="N128" s="12"/>
      <c r="O128" s="12"/>
      <c r="P128" s="12"/>
      <c r="Q128" s="12"/>
      <c r="R128" s="12"/>
    </row>
    <row r="129" spans="10:18">
      <c r="J129" s="12"/>
      <c r="K129" s="12"/>
      <c r="L129" s="12"/>
      <c r="M129" s="12"/>
      <c r="N129" s="12"/>
      <c r="O129" s="12"/>
      <c r="P129" s="12"/>
      <c r="Q129" s="12"/>
      <c r="R129" s="12"/>
    </row>
    <row r="130" spans="10:18">
      <c r="J130" s="12"/>
      <c r="K130" s="12"/>
      <c r="L130" s="12"/>
      <c r="M130" s="12"/>
      <c r="N130" s="12"/>
      <c r="O130" s="12"/>
      <c r="P130" s="12"/>
      <c r="Q130" s="12"/>
      <c r="R130" s="12"/>
    </row>
    <row r="131" spans="10:18">
      <c r="J131" s="12"/>
      <c r="K131" s="12"/>
      <c r="L131" s="12"/>
      <c r="M131" s="12"/>
      <c r="N131" s="12"/>
      <c r="O131" s="12"/>
      <c r="P131" s="12"/>
      <c r="Q131" s="12"/>
      <c r="R131" s="12"/>
    </row>
    <row r="132" spans="10:18">
      <c r="J132" s="12"/>
      <c r="K132" s="12"/>
      <c r="L132" s="12"/>
      <c r="M132" s="12"/>
      <c r="N132" s="12"/>
      <c r="O132" s="12"/>
      <c r="P132" s="12"/>
      <c r="Q132" s="12"/>
      <c r="R132" s="12"/>
    </row>
    <row r="133" spans="10:18">
      <c r="J133" s="12"/>
      <c r="K133" s="12"/>
      <c r="L133" s="12"/>
      <c r="M133" s="12"/>
      <c r="N133" s="12"/>
      <c r="O133" s="12"/>
      <c r="P133" s="12"/>
      <c r="Q133" s="12"/>
      <c r="R133" s="12"/>
    </row>
    <row r="134" spans="10:18">
      <c r="J134" s="12"/>
      <c r="K134" s="12"/>
      <c r="L134" s="12"/>
      <c r="M134" s="12"/>
      <c r="N134" s="12"/>
      <c r="O134" s="12"/>
      <c r="P134" s="12"/>
      <c r="Q134" s="12"/>
      <c r="R134" s="12"/>
    </row>
    <row r="135" spans="10:18">
      <c r="J135" s="12"/>
      <c r="K135" s="12"/>
      <c r="L135" s="12"/>
      <c r="M135" s="12"/>
      <c r="N135" s="12"/>
      <c r="O135" s="12"/>
      <c r="P135" s="12"/>
      <c r="Q135" s="12"/>
      <c r="R135" s="12"/>
    </row>
    <row r="136" spans="10:18">
      <c r="J136" s="12"/>
      <c r="K136" s="12"/>
      <c r="L136" s="12"/>
      <c r="M136" s="12"/>
      <c r="N136" s="12"/>
      <c r="O136" s="12"/>
      <c r="P136" s="12"/>
      <c r="Q136" s="12"/>
      <c r="R136" s="12"/>
    </row>
    <row r="137" spans="10:18">
      <c r="J137" s="12"/>
      <c r="K137" s="12"/>
      <c r="L137" s="12"/>
      <c r="M137" s="12"/>
      <c r="N137" s="12"/>
      <c r="O137" s="12"/>
      <c r="P137" s="12"/>
      <c r="Q137" s="12"/>
      <c r="R137" s="12"/>
    </row>
    <row r="138" spans="10:18">
      <c r="J138" s="12"/>
      <c r="K138" s="12"/>
      <c r="L138" s="12"/>
      <c r="M138" s="12"/>
      <c r="N138" s="12"/>
      <c r="O138" s="12"/>
      <c r="P138" s="12"/>
      <c r="Q138" s="12"/>
      <c r="R138" s="12"/>
    </row>
    <row r="139" spans="10:18">
      <c r="J139" s="12"/>
      <c r="K139" s="12"/>
      <c r="L139" s="12"/>
      <c r="M139" s="12"/>
      <c r="N139" s="12"/>
      <c r="O139" s="12"/>
      <c r="P139" s="12"/>
      <c r="Q139" s="12"/>
      <c r="R139" s="12"/>
    </row>
    <row r="140" spans="10:18">
      <c r="J140" s="12"/>
      <c r="K140" s="12"/>
      <c r="L140" s="12"/>
      <c r="M140" s="12"/>
      <c r="N140" s="12"/>
      <c r="O140" s="12"/>
      <c r="P140" s="12"/>
      <c r="Q140" s="12"/>
      <c r="R140" s="12"/>
    </row>
    <row r="141" spans="10:18">
      <c r="J141" s="12"/>
      <c r="K141" s="12"/>
      <c r="L141" s="12"/>
      <c r="M141" s="12"/>
      <c r="N141" s="12"/>
      <c r="O141" s="12"/>
      <c r="P141" s="12"/>
      <c r="Q141" s="12"/>
      <c r="R141" s="12"/>
    </row>
    <row r="142" spans="10:18">
      <c r="J142" s="12"/>
      <c r="K142" s="12"/>
      <c r="L142" s="12"/>
      <c r="M142" s="12"/>
      <c r="N142" s="12"/>
      <c r="O142" s="12"/>
      <c r="P142" s="12"/>
      <c r="Q142" s="12"/>
      <c r="R142" s="12"/>
    </row>
  </sheetData>
  <sheetProtection password="E076" sheet="1" objects="1" scenarios="1"/>
  <mergeCells count="21">
    <mergeCell ref="B1:G1"/>
    <mergeCell ref="F5:I5"/>
    <mergeCell ref="BB5:BE5"/>
    <mergeCell ref="AW5:BA5"/>
    <mergeCell ref="H3:I3"/>
    <mergeCell ref="B3:C3"/>
    <mergeCell ref="F3:G3"/>
    <mergeCell ref="L1:S5"/>
    <mergeCell ref="AC8:AF8"/>
    <mergeCell ref="CS9:CT9"/>
    <mergeCell ref="BN5:BP5"/>
    <mergeCell ref="BI5:BM5"/>
    <mergeCell ref="BF5:BH5"/>
    <mergeCell ref="BQ5:BT5"/>
    <mergeCell ref="AH8:AO8"/>
    <mergeCell ref="AQ8:AT8"/>
    <mergeCell ref="BV5:BY5"/>
    <mergeCell ref="BZ5:CC5"/>
    <mergeCell ref="CD5:CG5"/>
    <mergeCell ref="CH5:CK5"/>
    <mergeCell ref="CL5:CO5"/>
  </mergeCells>
  <phoneticPr fontId="0" type="noConversion"/>
  <conditionalFormatting sqref="B10:B109">
    <cfRule type="cellIs" dxfId="11" priority="81" stopIfTrue="1" operator="equal">
      <formula>"ok"</formula>
    </cfRule>
    <cfRule type="cellIs" dxfId="10" priority="82" stopIfTrue="1" operator="equal">
      <formula>"Error"</formula>
    </cfRule>
  </conditionalFormatting>
  <conditionalFormatting sqref="AW10:CN109">
    <cfRule type="cellIs" dxfId="9" priority="67" stopIfTrue="1" operator="equal">
      <formula>"ok"</formula>
    </cfRule>
    <cfRule type="cellIs" dxfId="8" priority="68" stopIfTrue="1" operator="equal">
      <formula>""</formula>
    </cfRule>
  </conditionalFormatting>
  <conditionalFormatting sqref="H3">
    <cfRule type="cellIs" dxfId="7" priority="43" stopIfTrue="1" operator="equal">
      <formula>"Error"</formula>
    </cfRule>
    <cfRule type="cellIs" dxfId="6" priority="45" stopIfTrue="1" operator="equal">
      <formula>"OK"</formula>
    </cfRule>
  </conditionalFormatting>
  <conditionalFormatting sqref="E3">
    <cfRule type="cellIs" dxfId="5" priority="41" stopIfTrue="1" operator="equal">
      <formula>"Error"</formula>
    </cfRule>
    <cfRule type="cellIs" dxfId="4" priority="42" stopIfTrue="1" operator="equal">
      <formula>"OK"</formula>
    </cfRule>
  </conditionalFormatting>
  <conditionalFormatting sqref="CO10:CO109">
    <cfRule type="cellIs" dxfId="3" priority="5" stopIfTrue="1" operator="equal">
      <formula>"ok"</formula>
    </cfRule>
    <cfRule type="cellIs" dxfId="2" priority="6" stopIfTrue="1" operator="equal">
      <formula>""</formula>
    </cfRule>
  </conditionalFormatting>
  <conditionalFormatting sqref="C10:AU109">
    <cfRule type="expression" dxfId="1" priority="106" stopIfTrue="1">
      <formula>AW10="ok"</formula>
    </cfRule>
    <cfRule type="expression" dxfId="0" priority="107" stopIfTrue="1">
      <formula>AW10=""</formula>
    </cfRule>
  </conditionalFormatting>
  <dataValidations xWindow="1106" yWindow="351" count="8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2 in the cells below._x000a__x000a_See the Product Group Codes worksheet for details on product group codes._x000a_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stimated Annual Energy Use" prompt="Enter the Estimated Annual Energy Use in kWh/year in the cells below.  This should be a decimal number greater than zero._x000a__x000a__x000a__x000a_" sqref="R9"/>
    <dataValidation allowBlank="1" prompt="_x000a__x000a_" sqref="J9 B10:B109"/>
    <dataValidation allowBlank="1" sqref="D9:D109 P9:Q10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showErrorMessage="1" promptTitle="Capacity" prompt="Enter the Capacity in number of place settings in the cells below._x000a__x000a_This should be an integer greater than zero._x000a__x000a__x000a__x000a_" sqref="T9"/>
    <dataValidation allowBlank="1" showInputMessage="1" showErrorMessage="1" promptTitle="Water Consumption" prompt="Enter the Water Consumption in gallons per cycle in the cells below.  This should be a decimal number greater than zero._x000a__x000a_" sqref="S9"/>
    <dataValidation allowBlank="1" showInputMessage="1" promptTitle="Soil Sensor?" prompt="Answer whether the Dishwasher has a Soil Sensor in the cells below._x000a__x000a_An affirmative answer can be either 'yes' or 'y' and a negative answer can be either 'no' or 'n'._x000a__x000a__x000a__x000a_" sqref="U9"/>
    <dataValidation allowBlank="1" showInputMessage="1" promptTitle="Cycles to Calibrate, If Appl" prompt="For Soil Sensing Dishwashers only, enter the number of cycles required to reach calibration in the cells below._x000a__x000a_This should be an integer greater than zero._x000a__x000a__x000a__x000a_" sqref="V9"/>
    <dataValidation allowBlank="1" showInputMessage="1" promptTitle="Water Inlet Temperature" prompt="Enter the Water Inlet Temperature Used for Testing in degrees Fahrenheit in the cells below.  This should be a decimal number greater than zero." sqref="W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operator="greaterThanOrEqual" allowBlank="1" showErrorMessage="1" errorTitle="Soil Sensor?" error="The entry should be either 'yes', 'y', 'no', or 'n'._x000a__x000a_Click &quot;Retry&quot; to reenter the answer." prompt="_x000a__x000a_" sqref="U10:U109">
      <formula1>IF(U10="yes",TRUE,IF(U10="y",TRUE,IF(U10="no",TRUE,IF(U10="n",TRUE,FALSE))))</formula1>
    </dataValidation>
    <dataValidation type="custom" operator="greaterThanOrEqual" showErrorMessage="1" errorTitle="Cycles to Calibrate, if Appl" error="Either the answer is not 'yes' or 'y' in the previous column or the entry is not a positive integer._x000a__x000a_If you did not answer 'yes' or 'y' click &quot;Cancel&quot; to delete your entry. If you want to reenter the number click &quot;Retry.&quot;" prompt="_x000a__x000a_" sqref="V10:V109">
      <formula1>IF(ISNUMBER(V10),IF(INT(V10)=V10,IF(ISBLANK(U10)=TRUE,FALSE,IF(U10="yes",IF(V10&lt;=0,FALSE,TRUE),IF(U10="y",IF(V10&lt;=0,FALSE,TRUE),FALSE))),FALSE),FALSE)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decimal" operator="greaterThan" allowBlank="1" showErrorMessage="1" errorTitle="Water Consumption" error="The Water Consumption in gallons per cycle should be a decimal number greater than zero._x000a__x000a_Click &quot;Retry&quot; to re-enter the Water Consumption._x000a__x000a_" sqref="S10:S109">
      <formula1>0</formula1>
    </dataValidation>
    <dataValidation operator="greaterThanOrEqual" allowBlank="1" error="_x000a__x000a_" sqref="J10:J109"/>
    <dataValidation type="whole" operator="greaterThan" allowBlank="1" showErrorMessage="1" errorTitle="Capacity" error="The Capacity in number of place settings should be an integer greater than zero._x000a__x000a_Click &quot;Retry&quot; to re-enter the Capacity._x000a__x000a_" sqref="T10:T109">
      <formula1>0</formula1>
    </dataValidation>
    <dataValidation allowBlank="1" showInputMessage="1" promptTitle="Cycle for Energy Testing" prompt="Enter the Cycle Selected for Energy Testing in the cells below." sqref="X9"/>
    <dataValidation allowBlank="1" showErrorMessage="1" errorTitle="Cycle for Energy Testing" error="Please enter the Cycle Selected for Energy Testing._x000a__x000a_Click &quot;OK&quot; to accept your entry or &quot;Cancel&quot; to try again." sqref="X10:X109"/>
    <dataValidation allowBlank="1" showInputMessage="1" promptTitle="Is Selected Cycle Soil-Sensing?" prompt="Answer whether the Selected Test Cycle is Soil-Sensing in the cells below._x000a__x000a_An affirmative answer can be either 'yes' or 'y' and a negative answer can be either 'no' or 'n'." sqref="Y9"/>
    <dataValidation type="custom" allowBlank="1" showErrorMessage="1" errorTitle="Is Selected Cycle Soil-Sensing?" error="The entry should be either 'yes', 'y', 'no', or 'n'._x000a__x000a_Click &quot;Retry&quot; to reenter the answer." sqref="Y10:Y109">
      <formula1>IF(Y10="yes",TRUE,IF(Y10="y",TRUE,IF(Y10="no",TRUE,IF(Y10="n",TRUE,FALSE))))</formula1>
    </dataValidation>
    <dataValidation allowBlank="1" showInputMessage="1" promptTitle="Options for Energy Testing" prompt="Enter the Options Selected for Energy Testing in the cells below. If no options were used, enter &quot;NA&quot;." sqref="Z9"/>
    <dataValidation allowBlank="1" showInputMessage="1" promptTitle="Built-In Water Softening System?" prompt="Answer whether the Dishwasher has a Built-In Water Softening System in the cells below._x000a__x000a_An affirmative answer can be either 'yes' or 'y' and a negative answer can be either 'no' or 'n'." sqref="AB9"/>
    <dataValidation type="custom" allowBlank="1" showErrorMessage="1" errorTitle="Built-In Water Softening System?" error="The entry should be either 'yes', 'y', 'no', or 'n'._x000a__x000a_Click &quot;Retry&quot; to reenter the answer." sqref="AB10:AB109">
      <formula1>IF(AB10="yes",TRUE,IF(AB10="y",TRUE,IF(AB10="no",TRUE,IF(AB10="n",TRUE,FALSE))))</formula1>
    </dataValidation>
    <dataValidation allowBlank="1" showInputMessage="1" promptTitle="Energy Use for each Regen. Cyc." prompt="For Dishwashers with Water Softening Systems only, enter the number of kWh required for each regeneration of the water softening system in the cells below. _x000a__x000a_This should be a decimal number greater than zero._x000a__x000a__x000a__x000a_" sqref="AC9"/>
    <dataValidation allowBlank="1" showInputMessage="1" promptTitle="Water Use for each Regen. Cyc." prompt="For Dishwashers with Water Softening Systems only, enter the water use in gallons required for each regeneration of the water softening system in the cells below._x000a__x000a_This should be a decimal number greater than zero._x000a__x000a__x000a__x000a_" sqref="AD9"/>
    <dataValidation allowBlank="1" showInputMessage="1" promptTitle="Data &amp; Calculations Used" prompt="For Dishwashers with Water Softening Systems only, enter the data and calculations used to derive the values for:  energy use, water use, and the maximum number of regeneration cycles per year in the cells below._x000a__x000a__x000a__x000a_" sqref="AF9"/>
    <dataValidation allowBlank="1" showErrorMessage="1" errorTitle="Options for Energy Testing" error="Please enter the Options Selected for Energy Testing._x000a__x000a_Click &quot;OK&quot; to accept your entry or &quot;Cancel&quot; to try again." sqref="Z10:Z109"/>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formula1>IF(I10=INT(I10),IF(I10&gt;0,IF(I10&lt;=$CT$11,TRUE,FALSE)))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U9"/>
    <dataValidation type="custom" showErrorMessage="1" errorTitle="Link to EnergyGuide Label" error="The entry does not begin with one of_x000a_http://, https://, ftp://, or sftp:// _x000a_or is not 'By annual report date'._x000a_" sqref="AU10:AU109">
      <formula1>IF(OR(LEFT(AU10,7)="http://",LEFT(AU10,8)="https://",LEFT(AU10,6)="ftp://",LEFT(AU10,7)="sftp://",AU10="By annual report date"),TRUE,FALSE)</formula1>
    </dataValidation>
    <dataValidation type="decimal" operator="greaterThan" allowBlank="1" showErrorMessage="1" errorTitle="Water Inlet Temperature" error="The Water Inlet Temperature Used for Testing in degrees Fahrenheit should be a decimal number greater than zero._x000a__x000a_Click &quot;Retry&quot; to re-enter the Water Inlet Temperature._x000a__x000a_" sqref="W10:W109">
      <formula1>0</formula1>
    </dataValidation>
    <dataValidation allowBlank="1" showInputMessage="1" promptTitle="Detergent Used for Testing" prompt="Answer whether testing was conducted using Cascade Complete Powder detergent or Cascade w/ the Grease Fighting Power of Dawn detergent below._x000a__x000a_Entries can be as follows:_x000a__x000a_C - Cascade Complete Powder_x000a_D - Cascade w/ the Grease Fighting Power of Dawn_x000a__x000a__x000a__x000a_" sqref="AA9"/>
    <dataValidation type="decimal" operator="greaterThan" allowBlank="1" showErrorMessage="1" errorTitle="Estimated Annual Energy Use" error="The Estimated Annual Energy Use in kWh/year should be a decimal number greater than zero._x000a__x000a_Click &quot;Retry&quot; to reenter the Estimated Annual Energy Use._x000a_" sqref="R10:R109">
      <formula1>0</formula1>
    </dataValidation>
    <dataValidation type="custom" allowBlank="1" showErrorMessage="1" errorTitle="Detergent Used for Testing" error="The entry should be either:_x000a__x000a_'C' for Cascade Complete Powder or_x000a_'D' for Cascade w/ the Grease Fighting Power of Dawn" sqref="AA10:AA109">
      <formula1>IF(AA10="C",TRUE,IF(AA10="D",TRUE,FALSE))</formula1>
    </dataValidation>
    <dataValidation type="custom" operator="greaterThanOrEqual" showErrorMessage="1" errorTitle="Energy Use for each Regen. Cyc." error="Either:_x000a__x000a_- The answer is not 'yes' or 'y' to the Built-In Water Softening System question or_x000a_- The entry is not a number greater than zero._x000a_" prompt="_x000a__x000a_" sqref="AC10:AC109">
      <formula1>IF(ISNUMBER(AC10),IF(ISBLANK(AB10)=TRUE,FALSE,IF(AB10="yes",IF(AC10&lt;=0,FALSE,TRUE),IF(AB10="y",IF(AC10&lt;=0,FALSE,TRUE),FALSE))),FALSE)</formula1>
    </dataValidation>
    <dataValidation type="custom" operator="greaterThanOrEqual" showErrorMessage="1" errorTitle="Water Use for each Regen. Cyc." error="Either:_x000a_- The answer is not 'yes' or 'y' to the Built-In Water Softening System question or_x000a_- The entry is not a number greater than zero." prompt="_x000a__x000a_" sqref="AD10:AD109">
      <formula1>IF(ISNUMBER(AD10),IF(ISBLANK(AB10)=TRUE,FALSE,IF(AB10="yes",IF(AD10&lt;=0,FALSE,TRUE),IF(AB10="y",IF(AD10&lt;=0,FALSE,TRUE),FALSE))),FALSE)</formula1>
    </dataValidation>
    <dataValidation allowBlank="1" showInputMessage="1" promptTitle="# Regeneration Cycles per Year" prompt="For Dishwashers with Water Softening Systems only, enter the number of regeneration cycles per year in the cells below._x000a__x000a_This should be an integer greater than zero._x000a__x000a__x000a__x000a_" sqref="AE9"/>
    <dataValidation type="custom" operator="greaterThanOrEqual" showErrorMessage="1" errorTitle="# Regeneration Cycles per Year" error="Either:_x000a_- The answer is not 'yes' or 'y' to the Built-In Water Softening System question or_x000a_- The entry is not a positive integer._x000a_" prompt="_x000a__x000a_" sqref="AE10:AE109">
      <formula1>IF(ISNUMBER(AE10),IF(INT(AE10)=AE10,IF(ISBLANK(AB10)=TRUE,FALSE,IF(AB10="yes",IF(AE10&lt;=0,FALSE,TRUE),IF(AB10="y",IF(AE10&lt;=0,FALSE,TRUE),FALSE))),FALSE),FALSE)</formula1>
    </dataValidation>
    <dataValidation type="custom" operator="greaterThanOrEqual" showErrorMessage="1" errorTitle="Data &amp; Calculations Used" error="The answer is not 'yes' or 'y' to the Built-In Water Softening System question._x000a_" prompt="_x000a__x000a_" sqref="AF10:AF109">
      <formula1>IF(ISBLANK(AB10)=TRUE,FALSE,IF(AB10="yes",TRUE,IF(AB10="y",TRUE,FALSE)))</formula1>
    </dataValidation>
    <dataValidation allowBlank="1" showInputMessage="1" promptTitle="Water Re-Use System Dishwasher?" prompt="Enter whether this is a Water Re-Use System Dishwasher in the cells below._x000a__x000a_An affirmative answer can be either 'yes' or 'y' and a negative answer can be either 'no' or 'n'._x000a__x000a__x000a__x000a_" sqref="AG9"/>
    <dataValidation type="custom" allowBlank="1" showErrorMessage="1" errorTitle="Water Re-Use System Dishwasher?" error="The entry should be either 'yes', 'y', 'no', or 'n'._x000a__x000a_Click &quot;Retry&quot; to reenter the answer." sqref="AG10:AG109">
      <formula1>IF(AG10="yes",TRUE,IF(AG10="y",TRUE,IF(AG10="no",TRUE,IF(AG10="n",TRUE,FALSE))))</formula1>
    </dataValidation>
    <dataValidation allowBlank="1" showInputMessage="1" promptTitle="Energy Use for Drain Out Event" prompt="For Water Re-Use System Dishwashers only, enter the Energy Use Required for a Drain Out Event in Kilowatt-Hours in the cells below._x000a__x000a_This should be a decimal number greater than zero._x000a__x000a__x000a__x000a_" sqref="AH9"/>
    <dataValidation allowBlank="1" showInputMessage="1" promptTitle="Water Use for Drain Out Event" prompt="For Water Re-Use System Dishwashers only, enter the Water Use Required for a Drain Out Event in Gallons in the cells below._x000a__x000a_This should be a decimal number greater than zero._x000a__x000a__x000a__x000a_" sqref="AI9"/>
    <dataValidation type="custom" operator="greaterThanOrEqual" showErrorMessage="1" errorTitle="Water Use for Drain Out Event" error="Either:_x000a__x000a_- The answer is not 'yes' or 'y' to the Water Re-Use System question or_x000a_- The entry is not a number greater than zero._x000a_" prompt="_x000a__x000a_" sqref="AI10:AI109">
      <formula1>IF(ISNUMBER(AI10),IF(ISBLANK($AG10)=TRUE,FALSE,IF($AG10="yes",IF(AI10&lt;=0,FALSE,TRUE),IF($AG10="y",IF(AI10&lt;=0,FALSE,TRUE),FALSE))),FALSE)</formula1>
    </dataValidation>
    <dataValidation allowBlank="1" showInputMessage="1" promptTitle="# of Drain Out Events per Year" prompt="For Water Re-Use System Dishwashers only, enter the Number of Drain Out Events per Year in the cells below._x000a__x000a_This should be an integer greater than zero._x000a__x000a__x000a__x000a_" sqref="AJ9"/>
    <dataValidation type="custom" operator="greaterThanOrEqual" showErrorMessage="1" errorTitle="# of Drain Out Events per Year" error="Either:_x000a__x000a_- The answer is not 'yes' or 'y' to the Water Re-Use System question or_x000a_- The entry is not a positive integer._x000a_" prompt="_x000a__x000a_" sqref="AJ10:AJ109">
      <formula1>IF(ISNUMBER(AJ10),IF(INT(AJ10)=AJ10,IF(ISBLANK($AG10)=TRUE,FALSE,IF($AG10="yes",IF(AJ10&lt;=0,FALSE,TRUE),IF($AG10="y",IF(AJ10&lt;=0,FALSE,TRUE),FALSE))),FALSE),FALSE)</formula1>
    </dataValidation>
    <dataValidation allowBlank="1" showInputMessage="1" promptTitle="Energy Use for Clean Out Event" prompt="For Water Re-Use System Dishwashers only, enter the Energy Use Required for a Clean Out Event in Kilowatt-Hours in the cells below._x000a__x000a_This should be a decimal number greater than zero._x000a__x000a__x000a__x000a_" sqref="AK9"/>
    <dataValidation type="custom" operator="greaterThanOrEqual" showErrorMessage="1" errorTitle="Energy Use for Clean Out Event" error="Either:_x000a__x000a_- The answer is not 'yes' or 'y' to the Water Re-Use System question or_x000a_- The entry is not a number greater than zero._x000a_" prompt="_x000a__x000a_" sqref="AK10:AK109">
      <formula1>IF(ISNUMBER(AK10),IF(ISBLANK($AG10)=TRUE,FALSE,IF($AG10="yes",IF(AK10&lt;=0,FALSE,TRUE),IF($AG10="y",IF(AK10&lt;=0,FALSE,TRUE),FALSE))),FALSE)</formula1>
    </dataValidation>
    <dataValidation allowBlank="1" showInputMessage="1" promptTitle="Water Use for Clean Out Event" prompt="For Water Re-Use System Dishwashers only, enter the Water Use Required for a Clean Out Event in Gallons in the cells below._x000a__x000a_This should be a decimal number greater than zero._x000a__x000a__x000a_" sqref="AL9"/>
    <dataValidation type="custom" operator="greaterThanOrEqual" showErrorMessage="1" errorTitle="Water Use for Clean Out Event" error="Either:_x000a__x000a_- The answer is not 'yes' or 'y' to the Water Re-Use System question or_x000a_- The entry is not a number greater than zero._x000a_" prompt="_x000a__x000a_" sqref="AL10:AL109">
      <formula1>IF(ISNUMBER(AL10),IF(ISBLANK($AG10)=TRUE,FALSE,IF($AG10="yes",IF(AL10&lt;=0,FALSE,TRUE),IF($AG10="y",IF(AL10&lt;=0,FALSE,TRUE),FALSE))),FALSE)</formula1>
    </dataValidation>
    <dataValidation allowBlank="1" showInputMessage="1" promptTitle="# of Clean Out Events per Year" prompt="For Water Re-Use System Dishwashers only, enter the Number of Clean Out Events per Year in the cells below._x000a__x000a_This should be an integer greater than zero._x000a__x000a__x000a__x000a_" sqref="AM9"/>
    <dataValidation type="custom" operator="greaterThanOrEqual" showErrorMessage="1" errorTitle="# of Clean Out Events per Year" error="Either:_x000a__x000a_- The answer is not 'yes' or 'y' to the Water Re-Use System question or_x000a_- The entry is not a positive integer._x000a_" prompt="_x000a__x000a_" sqref="AM10:AM109">
      <formula1>IF(ISNUMBER(AM10),IF(INT(AM10)=AM10,IF(ISBLANK($AG10)=TRUE,FALSE,IF($AG10="yes",IF(AM10&lt;=0,FALSE,TRUE),IF($AG10="y",IF(AM10&lt;=0,FALSE,TRUE),FALSE))),FALSE),FALSE)</formula1>
    </dataValidation>
    <dataValidation allowBlank="1" showInputMessage="1" promptTitle="Detergent Dosage Water Volume" prompt="For Water Re-Use System Dishwashers only, enter the Water Fill Volume to Calculate Detergent Dosage in gallons in the cells below._x000a__x000a_This should be a decimal greater than 0._x000a__x000a__x000a__x000a_" sqref="AN9"/>
    <dataValidation type="custom" operator="greaterThanOrEqual" showErrorMessage="1" errorTitle="Detergent Dosage Water Volume" error="Either:_x000a__x000a_- The answer is not 'yes' or 'y' to the Water Re-Use System question or_x000a_- The entry is not a number greater than zero._x000a_" prompt="_x000a__x000a_" sqref="AN10:AN109">
      <formula1>IF(ISNUMBER(AN10),IF(ISBLANK($AG10)=TRUE,FALSE,IF($AG10="yes",IF(AN10&lt;=0,FALSE,TRUE),IF($AG10="y",IF(AN10&lt;=0,FALSE,TRUE),FALSE))),FALSE)</formula1>
    </dataValidation>
    <dataValidation allowBlank="1" showInputMessage="1" promptTitle="Data &amp; Calculations Used" prompt="For Water Re-Use System Dishwashers only, enter the data and calculations used to derive the values for: energy and water use for drain out and clean out events, numbers of drain out and clean out events per year, and water fill volume in cells below._x000a__x000a__x000a__x000a_" sqref="AO9"/>
    <dataValidation type="custom" operator="greaterThanOrEqual" showErrorMessage="1" errorTitle="Data &amp; Calculations Used" error="The answer is not 'yes' or 'y' to the Water Re-Use System question._x000a_" prompt="_x000a__x000a_" sqref="AO10:AO109">
      <formula1>IF(ISBLANK($AG10)=TRUE,FALSE,IF($AG10="yes",TRUE,IF($AG10="y",TRUE,FALSE)))</formula1>
    </dataValidation>
    <dataValidation allowBlank="1" showInputMessage="1" promptTitle="Built-in Reservoir?" prompt="Answer whether the dishwasher has a Built-In Reservoir in the cells below._x000a__x000a_An affirmative answer can be either 'yes' or 'y' and a negative answer can be either 'no' or 'n'._x000a__x000a__x000a__x000a_" sqref="AP9"/>
    <dataValidation type="custom" allowBlank="1" showErrorMessage="1" errorTitle="Built-in Reservoir?" error="The entry should be either 'yes', 'y', 'no', or 'n'._x000a__x000a_Click &quot;Retry&quot; to reenter the answer." sqref="AP10:AP109">
      <formula1>IF(AP10="yes",TRUE,IF(AP10="y",TRUE,IF(AP10="no",TRUE,IF(AP10="n",TRUE,FALSE))))</formula1>
    </dataValidation>
    <dataValidation allowBlank="1" showInputMessage="1" promptTitle="Reservoir Capacity" prompt="For dishwashers with built-in reservoirs only, enter the Manufacturer Stated Reservoir Capacity in gallons in the cells below._x000a__x000a_This should be a decimal number greater than zero._x000a__x000a__x000a__x000a_" sqref="AQ9"/>
    <dataValidation allowBlank="1" showInputMessage="1" promptTitle="Prewash Fill Water Volume" prompt="For dishwashers with built-in reservoirs only, enter the Prewash Fill Water Volume in gallons in the cells below._x000a__x000a_This should be a decimal number greater than or equal to zero. If there is no prewash as part of the detergent cycle, enter zero._x000a__x000a__x000a__x000a_" sqref="AR9"/>
    <dataValidation allowBlank="1" showInputMessage="1" promptTitle="Main Wash Fill Water Volume" prompt="For dishwashers with built-in reservoirs only, enter the Main Wash Fill Water Volume in gallons in the cells below._x000a__x000a_This should be a decimal number greater than zero._x000a__x000a__x000a__x000a_" sqref="AS9"/>
    <dataValidation allowBlank="1" showInputMessage="1" promptTitle="Water Consumption" prompt="For dishwashers with built-in reservoirs only, enter the Reservoir Water Consumption in gallons per cycle. in the cells below._x000a__x000a_This should be a decimal number greater than zero._x000a__x000a__x000a__x000a_" sqref="AT9"/>
    <dataValidation type="custom" operator="greaterThanOrEqual" showErrorMessage="1" errorTitle="Reservoir Capacity" error="Either:_x000a__x000a_- The answer is not 'yes' or 'y' to the Built-in Reservoir question or_x000a_- The entry is not a number greater than zero._x000a_" prompt="_x000a__x000a_" sqref="AQ10:AQ109">
      <formula1>IF(ISNUMBER(AQ10),IF(ISBLANK($AP10)=TRUE,FALSE,IF($AP10="yes",IF(AQ10&lt;=0,FALSE,TRUE),IF($AP10="y",IF(AQ10&lt;=0,FALSE,TRUE),FALSE))),FALSE)</formula1>
    </dataValidation>
    <dataValidation type="custom" operator="greaterThanOrEqual" showErrorMessage="1" errorTitle="Prewash Fill Water Volume" error="Either:_x000a__x000a_- The answer is not 'yes' or 'y' to the Built-in Reservoir question or_x000a_- The entry is not a number greater than or equal to zero._x000a_" prompt="_x000a__x000a_" sqref="AR10:AR109">
      <formula1>IF(ISNUMBER(AR10),IF(ISBLANK($AP10)=TRUE,FALSE,IF($AP10="yes",IF(AR10&lt;0,FALSE,TRUE),IF($AP10="y",IF(AR10&lt;0,FALSE,TRUE),FALSE))),FALSE)</formula1>
    </dataValidation>
    <dataValidation type="custom" operator="greaterThanOrEqual" showErrorMessage="1" errorTitle="Main Wash Fill Water Volume" error="Either:_x000a__x000a_- The answer is not 'yes' or 'y' to the Built-in Reservoir question or_x000a_- The entry is not a number greater than zero._x000a_" prompt="_x000a__x000a_" sqref="AS10:AS109">
      <formula1>IF(ISNUMBER(AS10),IF(ISBLANK($AP10)=TRUE,FALSE,IF($AP10="yes",IF(AS10&lt;=0,FALSE,TRUE),IF($AP10="y",IF(AS10&lt;=0,FALSE,TRUE),FALSE))),FALSE)</formula1>
    </dataValidation>
    <dataValidation type="custom" operator="greaterThanOrEqual" showErrorMessage="1" errorTitle="Water Consumption" error="Either:_x000a__x000a_- The answer is not 'yes' or 'y' to the Built-in Reservoir question or_x000a_- The entry is not a number greater than zero._x000a_" prompt="_x000a__x000a_" sqref="AT10:AT109">
      <formula1>IF(ISNUMBER(AT10),IF(ISBLANK($AP10)=TRUE,FALSE,IF($AP10="yes",IF(AT10&lt;=0,FALSE,TRUE),IF($AP10="y",IF(AT10&lt;=0,FALSE,TRUE),FALSE))),FALSE)</formula1>
    </dataValidation>
    <dataValidation type="custom" operator="greaterThanOrEqual" showErrorMessage="1" errorTitle="Energy Use for Drain Out Event" error="Either:_x000a__x000a_- The answer is not 'yes' or 'y' to the Water Re-Use System question or_x000a_- The entry is not a number greater than zero._x000a_" prompt="_x000a__x000a_" sqref="AH10:AH109">
      <formula1>IF(ISNUMBER(AH10),IF(ISBLANK($AG10)=TRUE,FALSE,IF($AG10="yes",IF(AH10&lt;=0,FALSE,TRUE),IF($AG10="y",IF(AH10&lt;=0,FALSE,TRUE),FALSE))),FALSE)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20"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A2" sqref="A2"/>
    </sheetView>
  </sheetViews>
  <sheetFormatPr defaultColWidth="9.140625" defaultRowHeight="12.75"/>
  <cols>
    <col min="1" max="1" width="9.140625" style="22"/>
    <col min="2" max="2" width="45" style="22" customWidth="1"/>
    <col min="3" max="16384" width="9.140625" style="22"/>
  </cols>
  <sheetData>
    <row r="1" spans="1:2">
      <c r="A1" s="21" t="s">
        <v>53</v>
      </c>
    </row>
    <row r="3" spans="1:2" s="25" customFormat="1" ht="38.25">
      <c r="A3" s="23" t="s">
        <v>54</v>
      </c>
      <c r="B3" s="24" t="s">
        <v>55</v>
      </c>
    </row>
    <row r="4" spans="1:2" ht="20.100000000000001" customHeight="1">
      <c r="A4" s="26">
        <v>1</v>
      </c>
      <c r="B4" s="27" t="s">
        <v>23</v>
      </c>
    </row>
    <row r="5" spans="1:2" ht="20.100000000000001" customHeight="1">
      <c r="A5" s="26">
        <v>2</v>
      </c>
      <c r="B5" s="27" t="s">
        <v>24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2011-03-13T21:17:25Z</cp:lastPrinted>
  <dcterms:created xsi:type="dcterms:W3CDTF">2007-08-23T20:46:35Z</dcterms:created>
  <dcterms:modified xsi:type="dcterms:W3CDTF">2024-12-20T20:26:18Z</dcterms:modified>
</cp:coreProperties>
</file>